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05" windowHeight="4485" tabRatio="750" firstSheet="3" activeTab="3"/>
  </bookViews>
  <sheets>
    <sheet name="18.5." sheetId="1" r:id="rId1"/>
    <sheet name="19.5." sheetId="2" r:id="rId2"/>
    <sheet name="25.5." sheetId="3" r:id="rId3"/>
    <sheet name="8.6." sheetId="4" r:id="rId4"/>
    <sheet name="22.6." sheetId="5" r:id="rId5"/>
    <sheet name="29.6." sheetId="6" r:id="rId6"/>
    <sheet name="6.7." sheetId="7" r:id="rId7"/>
    <sheet name="17.8." sheetId="8" r:id="rId8"/>
    <sheet name="24.8." sheetId="9" r:id="rId9"/>
    <sheet name="31.8." sheetId="10" r:id="rId10"/>
    <sheet name="8.9." sheetId="11" r:id="rId11"/>
    <sheet name="14.9." sheetId="12" r:id="rId12"/>
    <sheet name="21.9." sheetId="13" r:id="rId13"/>
    <sheet name="28.9." sheetId="14" r:id="rId14"/>
    <sheet name="5.10." sheetId="15" r:id="rId15"/>
    <sheet name="mezičasy" sheetId="16" r:id="rId16"/>
    <sheet name="časy" sheetId="17" r:id="rId17"/>
    <sheet name="sumary" sheetId="18" r:id="rId18"/>
    <sheet name="výtlak" sheetId="19" r:id="rId19"/>
  </sheets>
  <definedNames/>
  <calcPr fullCalcOnLoad="1"/>
</workbook>
</file>

<file path=xl/sharedStrings.xml><?xml version="1.0" encoding="utf-8"?>
<sst xmlns="http://schemas.openxmlformats.org/spreadsheetml/2006/main" count="1348" uniqueCount="360">
  <si>
    <t>Datum soutěže:</t>
  </si>
  <si>
    <t>18.5. 1996</t>
  </si>
  <si>
    <t>Název :</t>
  </si>
  <si>
    <t>Místo :</t>
  </si>
  <si>
    <t>Blatno</t>
  </si>
  <si>
    <r>
      <t>Výsledková listina</t>
    </r>
    <r>
      <rPr>
        <sz val="14"/>
        <rFont val="Arial CE"/>
        <family val="2"/>
      </rPr>
      <t xml:space="preserve"> :</t>
    </r>
  </si>
  <si>
    <t>muži - 6 mužstev</t>
  </si>
  <si>
    <t>Pořadí :</t>
  </si>
  <si>
    <t>Družstvo :</t>
  </si>
  <si>
    <t>1.čas</t>
  </si>
  <si>
    <t>2.čas</t>
  </si>
  <si>
    <t>3.čas</t>
  </si>
  <si>
    <t>Výsl. čas   [ s ]</t>
  </si>
  <si>
    <t>1.</t>
  </si>
  <si>
    <t>Kladno</t>
  </si>
  <si>
    <t>2.</t>
  </si>
  <si>
    <t>Blatno I</t>
  </si>
  <si>
    <t>3.</t>
  </si>
  <si>
    <t>Blatno II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</si>
  <si>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</si>
  <si>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</si>
  <si>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</si>
  <si>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</si>
  <si>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</si>
  <si>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</si>
  <si>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</si>
  <si>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</si>
  <si>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</si>
  <si>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</si>
  <si>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</si>
  <si>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</si>
  <si>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</si>
  <si>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</si>
  <si>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</si>
  <si>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</si>
  <si>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</si>
  <si>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19.5. 1996</t>
  </si>
  <si>
    <t>Okrsková soutěž -1. kolo PS</t>
  </si>
  <si>
    <r>
      <t>Výsledková listina</t>
    </r>
    <r>
      <rPr>
        <sz val="14"/>
        <rFont val="Arial CE"/>
        <family val="2"/>
      </rPr>
      <t xml:space="preserve"> : </t>
    </r>
    <r>
      <rPr>
        <sz val="12"/>
        <rFont val="Arial CE"/>
        <family val="2"/>
      </rPr>
      <t>kategorie</t>
    </r>
    <r>
      <rPr>
        <sz val="14"/>
        <rFont val="Arial CE"/>
        <family val="2"/>
      </rPr>
      <t xml:space="preserve"> - </t>
    </r>
  </si>
  <si>
    <t>muži - 6 mužstev (2Bé)</t>
  </si>
  <si>
    <t>Kladno I.</t>
  </si>
  <si>
    <t>Kameničky I</t>
  </si>
  <si>
    <t>Kameničky II</t>
  </si>
  <si>
    <t>Dědová</t>
  </si>
  <si>
    <t>Vortová</t>
  </si>
  <si>
    <t>Kladno II</t>
  </si>
  <si>
    <t>NP</t>
  </si>
  <si>
    <t>8.6. 1996</t>
  </si>
  <si>
    <t>O putovní pohár SDH Seč</t>
  </si>
  <si>
    <t>Seč - autokemp</t>
  </si>
  <si>
    <t>muži - 26 týmů - 3Bé sráž.</t>
  </si>
  <si>
    <t>Seč II</t>
  </si>
  <si>
    <t>Křižanovice</t>
  </si>
  <si>
    <t>Seč I</t>
  </si>
  <si>
    <t>Kladno I</t>
  </si>
  <si>
    <t>22.6. 1996</t>
  </si>
  <si>
    <t>O pohár SDH Holičky</t>
  </si>
  <si>
    <t>Morašice</t>
  </si>
  <si>
    <t>muži - 20 mužstev - sráž.</t>
  </si>
  <si>
    <t>Malšova Lhota</t>
  </si>
  <si>
    <t>Hlinsko ČHJ</t>
  </si>
  <si>
    <t>Seč</t>
  </si>
  <si>
    <t>Svinary</t>
  </si>
  <si>
    <t>Třemošnice</t>
  </si>
  <si>
    <t>Heřm. Městec</t>
  </si>
  <si>
    <t>Klešice</t>
  </si>
  <si>
    <t>Lukavice</t>
  </si>
  <si>
    <t>Markovicce</t>
  </si>
  <si>
    <t>Holičky</t>
  </si>
  <si>
    <t>Bojanov</t>
  </si>
  <si>
    <t>29.6. 1996</t>
  </si>
  <si>
    <t>Okresní - II. kolo v PS</t>
  </si>
  <si>
    <t>Janderov</t>
  </si>
  <si>
    <t>muži - 15 mužstev</t>
  </si>
  <si>
    <t>štafeta</t>
  </si>
  <si>
    <t>jednotl.</t>
  </si>
  <si>
    <t>útok</t>
  </si>
  <si>
    <t>Otradov</t>
  </si>
  <si>
    <t>Chrast</t>
  </si>
  <si>
    <t>Pokřikov</t>
  </si>
  <si>
    <t>Proseč</t>
  </si>
  <si>
    <t>Ostrov</t>
  </si>
  <si>
    <t>Chotěnice</t>
  </si>
  <si>
    <t>Tuněchody</t>
  </si>
  <si>
    <t>Skuteč</t>
  </si>
  <si>
    <t>Dolní Bezděkov</t>
  </si>
  <si>
    <t>Markovice</t>
  </si>
  <si>
    <t>Trpišov</t>
  </si>
  <si>
    <t>Studnice</t>
  </si>
  <si>
    <t>6.7. 1996</t>
  </si>
  <si>
    <t>ligová soutěž</t>
  </si>
  <si>
    <t>čtvrtfinále</t>
  </si>
  <si>
    <t>semifinále</t>
  </si>
  <si>
    <t>finále</t>
  </si>
  <si>
    <t>Zákl. kolo   [ s ]</t>
  </si>
  <si>
    <t>Kraskov</t>
  </si>
  <si>
    <t>Štěpánov</t>
  </si>
  <si>
    <t>Slatiňany</t>
  </si>
  <si>
    <t>Škrovád</t>
  </si>
  <si>
    <t>17.8. 1996</t>
  </si>
  <si>
    <t>muži - 20 mužstev - 2Bé</t>
  </si>
  <si>
    <t>o pohár</t>
  </si>
  <si>
    <t>N</t>
  </si>
  <si>
    <t>Srch</t>
  </si>
  <si>
    <t>Třebosice</t>
  </si>
  <si>
    <t>Mířetice</t>
  </si>
  <si>
    <t>Svidnice</t>
  </si>
  <si>
    <t>24.8. 1996</t>
  </si>
  <si>
    <t>ETA</t>
  </si>
  <si>
    <t>Hlinsko ČHJ I</t>
  </si>
  <si>
    <t>Hlinsko ČHJ II.</t>
  </si>
  <si>
    <t>Vojtěchov</t>
  </si>
  <si>
    <t>Raná</t>
  </si>
  <si>
    <t>Jeníkov</t>
  </si>
  <si>
    <t>31.8 1996</t>
  </si>
  <si>
    <t>Pohár Fr. Jandery</t>
  </si>
  <si>
    <t>muži - 20 týmů - 2 Bé</t>
  </si>
  <si>
    <t>Hlinsko ČHJ I.</t>
  </si>
  <si>
    <t>Bojanov - ženy</t>
  </si>
  <si>
    <t>Markovice I.</t>
  </si>
  <si>
    <t xml:space="preserve">Hlinsko ČHJ II. </t>
  </si>
  <si>
    <t>Topol</t>
  </si>
  <si>
    <t>8.9. 1996</t>
  </si>
  <si>
    <t>Hlinsko</t>
  </si>
  <si>
    <t>muži - 36 mužstev - nástř.</t>
  </si>
  <si>
    <t>Seč 2</t>
  </si>
  <si>
    <t>Podmoklany</t>
  </si>
  <si>
    <t>Klouzovy 2</t>
  </si>
  <si>
    <t>Klouzovy 1</t>
  </si>
  <si>
    <t>Liboměřice</t>
  </si>
  <si>
    <t>Chrudim</t>
  </si>
  <si>
    <t>Sloupno</t>
  </si>
  <si>
    <t>Hlinsko senioři</t>
  </si>
  <si>
    <t>Ždírec 1</t>
  </si>
  <si>
    <t>Benátky</t>
  </si>
  <si>
    <t>ETA Hlinsko</t>
  </si>
  <si>
    <t>Ždírec 2</t>
  </si>
  <si>
    <t>Seč 1</t>
  </si>
  <si>
    <t>Bílek</t>
  </si>
  <si>
    <t>Krásné</t>
  </si>
  <si>
    <t>Čekanice</t>
  </si>
  <si>
    <t>Blatno 2</t>
  </si>
  <si>
    <t>Prachovice</t>
  </si>
  <si>
    <t>Blatno 1</t>
  </si>
  <si>
    <t>NP(56,66)</t>
  </si>
  <si>
    <t>14.9. 1996</t>
  </si>
  <si>
    <t>ligové závody</t>
  </si>
  <si>
    <t>Chrudim - náměstí</t>
  </si>
  <si>
    <t>muži - 27 družstev (2Bé - nástř.)</t>
  </si>
  <si>
    <t>Chrudim HZS</t>
  </si>
  <si>
    <t>Malšova Lhota - ženy</t>
  </si>
  <si>
    <t>RHS Karlíci</t>
  </si>
  <si>
    <t>Svinary - ženy</t>
  </si>
  <si>
    <t>Chrudim SDH</t>
  </si>
  <si>
    <t>Srch - ženy</t>
  </si>
  <si>
    <t>21.9. 1996</t>
  </si>
  <si>
    <t>O pohár města Slatiňan</t>
  </si>
  <si>
    <t>Slatiňany - u konírny</t>
  </si>
  <si>
    <t>muži - 23 družstev (3Bé - sráž.)</t>
  </si>
  <si>
    <t>Výsl. čas   / s /</t>
  </si>
  <si>
    <t>Hlinsko ETA</t>
  </si>
  <si>
    <t>ženy:</t>
  </si>
  <si>
    <t>31.9. 1996</t>
  </si>
  <si>
    <t>O putovní pohár ...</t>
  </si>
  <si>
    <t>muži - 16 družstev (3Bé - sráž.)</t>
  </si>
  <si>
    <t>ORPA Lanškroun</t>
  </si>
  <si>
    <t>ORPA Chrast</t>
  </si>
  <si>
    <t>5.10. 1996</t>
  </si>
  <si>
    <t>muži - 19 družstev (3Bé - sráž.)</t>
  </si>
  <si>
    <t>Heřm. Městec 1</t>
  </si>
  <si>
    <t>Morašice 2</t>
  </si>
  <si>
    <t>Morašice 1</t>
  </si>
  <si>
    <t>Heřm. Městec 2</t>
  </si>
  <si>
    <t>Načešice</t>
  </si>
  <si>
    <t>NP(28,82)</t>
  </si>
  <si>
    <t>Družstvo</t>
  </si>
  <si>
    <t>31.8.Markovice</t>
  </si>
  <si>
    <t>14.9. Chrudim</t>
  </si>
  <si>
    <t>21.9.Slatiňany</t>
  </si>
  <si>
    <t>28.9. Chrast</t>
  </si>
  <si>
    <t>5.10.Morašice</t>
  </si>
  <si>
    <t>Koš</t>
  </si>
  <si>
    <t>Sání</t>
  </si>
  <si>
    <t>Rozd.</t>
  </si>
  <si>
    <t>Výstř</t>
  </si>
  <si>
    <t>čas (s)</t>
  </si>
  <si>
    <t xml:space="preserve">Hlinsko ČHJ </t>
  </si>
  <si>
    <t xml:space="preserve">Kladno </t>
  </si>
  <si>
    <t>Heřm.Městec</t>
  </si>
  <si>
    <t>73 NP</t>
  </si>
  <si>
    <t>roz</t>
  </si>
  <si>
    <t>Hlinsko ČHJ II</t>
  </si>
  <si>
    <t>Lanškroun</t>
  </si>
  <si>
    <t>23 !</t>
  </si>
  <si>
    <t xml:space="preserve">Závod </t>
  </si>
  <si>
    <t>Pořadí</t>
  </si>
  <si>
    <t>Výsl. čas</t>
  </si>
  <si>
    <t xml:space="preserve">Holičky </t>
  </si>
  <si>
    <t>Malš.Lhota</t>
  </si>
  <si>
    <t>18.5.</t>
  </si>
  <si>
    <t>29.6.</t>
  </si>
  <si>
    <t>22.6.</t>
  </si>
  <si>
    <t>19.5.</t>
  </si>
  <si>
    <t>Dol.Bezděkov</t>
  </si>
  <si>
    <t>8.6.</t>
  </si>
  <si>
    <t>6.7.</t>
  </si>
  <si>
    <t>17.8.</t>
  </si>
  <si>
    <t>24.8.</t>
  </si>
  <si>
    <t>Hlinsko I</t>
  </si>
  <si>
    <t>Heř.Městec</t>
  </si>
  <si>
    <t>Hlinsko II</t>
  </si>
  <si>
    <t>31.8.</t>
  </si>
  <si>
    <t>HLinsko I</t>
  </si>
  <si>
    <t>Bojanov-ž</t>
  </si>
  <si>
    <t>Markovice I</t>
  </si>
  <si>
    <t>Klašice</t>
  </si>
  <si>
    <t>Svídnice</t>
  </si>
  <si>
    <t>Markovice II</t>
  </si>
  <si>
    <t>21.</t>
  </si>
  <si>
    <t>36 družstev</t>
  </si>
  <si>
    <t>8.9.</t>
  </si>
  <si>
    <t>14.9.</t>
  </si>
  <si>
    <t>23 družstev</t>
  </si>
  <si>
    <t>21.9.</t>
  </si>
  <si>
    <t>28.9.</t>
  </si>
  <si>
    <t>16 družstev</t>
  </si>
  <si>
    <t>5.10.</t>
  </si>
  <si>
    <t>19 družstev</t>
  </si>
  <si>
    <t>22.6.Holičky</t>
  </si>
  <si>
    <t>6.7. Janderov</t>
  </si>
  <si>
    <t>17.8. Lukavice</t>
  </si>
  <si>
    <t>8.9. Hlinsko</t>
  </si>
  <si>
    <t>29.6.Janderov</t>
  </si>
  <si>
    <t>Okresní kolo v PS</t>
  </si>
  <si>
    <t xml:space="preserve">Součet </t>
  </si>
  <si>
    <t>pořadí</t>
  </si>
  <si>
    <t>čas ( )</t>
  </si>
  <si>
    <t>štaf.</t>
  </si>
  <si>
    <t>100 m</t>
  </si>
  <si>
    <t>56 NP</t>
  </si>
  <si>
    <t>25.</t>
  </si>
  <si>
    <t>23.</t>
  </si>
  <si>
    <t>34.</t>
  </si>
  <si>
    <t>33.</t>
  </si>
  <si>
    <t>Karlíci</t>
  </si>
  <si>
    <t>31.</t>
  </si>
  <si>
    <t>Heř.Městec II</t>
  </si>
  <si>
    <t>Práchovice</t>
  </si>
  <si>
    <t>35.</t>
  </si>
  <si>
    <t>Ždírec I</t>
  </si>
  <si>
    <t>Ždírec II</t>
  </si>
  <si>
    <t>24.</t>
  </si>
  <si>
    <t>28.</t>
  </si>
  <si>
    <t>Klouzovy</t>
  </si>
  <si>
    <t>Klouzovy II</t>
  </si>
  <si>
    <t>Výtlak PPS 12</t>
  </si>
  <si>
    <t>Různé délky hadic - čas tlačení (s)</t>
  </si>
  <si>
    <t>n - otáčky</t>
  </si>
  <si>
    <t>Q - průtok</t>
  </si>
  <si>
    <t>Bé-hadice</t>
  </si>
  <si>
    <t>Cé-hadice</t>
  </si>
  <si>
    <t>D(Bé) dm</t>
  </si>
  <si>
    <t>D(Cé) dm</t>
  </si>
  <si>
    <t>V(Bé) Lt</t>
  </si>
  <si>
    <t>V(Cé) Lt</t>
  </si>
  <si>
    <t>Objem - Lt</t>
  </si>
  <si>
    <t>Průtok - s</t>
  </si>
  <si>
    <t>Poznámka</t>
  </si>
  <si>
    <t>pozn.- družstvo</t>
  </si>
  <si>
    <t>20,5 m</t>
  </si>
  <si>
    <t>19,5 m</t>
  </si>
  <si>
    <t>19 m</t>
  </si>
  <si>
    <t>18,5 m</t>
  </si>
  <si>
    <t>jmenovité</t>
  </si>
  <si>
    <t>liga CR</t>
  </si>
  <si>
    <t>Hlinsko ?</t>
  </si>
  <si>
    <t>Bojanov 5.10.</t>
  </si>
  <si>
    <t>Bojanov ?</t>
  </si>
  <si>
    <t>Seč 5.10.</t>
  </si>
  <si>
    <t>?</t>
  </si>
  <si>
    <t>Malš.Lhota 21.9.</t>
  </si>
  <si>
    <t>extraliga</t>
  </si>
  <si>
    <t>super ?</t>
  </si>
  <si>
    <t>naše</t>
  </si>
  <si>
    <t>odhad ? 97</t>
  </si>
  <si>
    <t>Kladno 14.9.</t>
  </si>
  <si>
    <t>liga 2x Bé</t>
  </si>
  <si>
    <t>Malš.Lhota 14.9.</t>
  </si>
  <si>
    <t>Hlinsko - 14.9.</t>
  </si>
  <si>
    <t>naše 2x Bé</t>
  </si>
  <si>
    <t>muži - 16 mužstev - 3Bé nástř</t>
  </si>
  <si>
    <r>
      <t xml:space="preserve">Výsledková listina : </t>
    </r>
  </si>
  <si>
    <t>Start.č.</t>
  </si>
  <si>
    <t>Výsl. čas / s /</t>
  </si>
  <si>
    <t>25. dubna 1996</t>
  </si>
  <si>
    <t>EXTRALIGA 96</t>
  </si>
  <si>
    <t>Brněnec (SY)</t>
  </si>
  <si>
    <t>okres</t>
  </si>
  <si>
    <t>Vitka Brněnec</t>
  </si>
  <si>
    <t>.Starý Lískovec</t>
  </si>
  <si>
    <t>Sklárna Karolínka</t>
  </si>
  <si>
    <t>VS</t>
  </si>
  <si>
    <t>SY</t>
  </si>
  <si>
    <t>OV</t>
  </si>
  <si>
    <t>Ostrava N. Ves</t>
  </si>
  <si>
    <t>Lipová - Lázně "A"</t>
  </si>
  <si>
    <t>JC</t>
  </si>
  <si>
    <t>Moravská Chrastová</t>
  </si>
  <si>
    <t>Kamenice n/Lipou</t>
  </si>
  <si>
    <t>Vacenovice</t>
  </si>
  <si>
    <t>HO</t>
  </si>
  <si>
    <t>UH</t>
  </si>
  <si>
    <t>Mistřice "A"</t>
  </si>
  <si>
    <t>Petrovice</t>
  </si>
  <si>
    <t>TR</t>
  </si>
  <si>
    <t>Radíkov</t>
  </si>
  <si>
    <t>PR</t>
  </si>
  <si>
    <t>SY - Lány</t>
  </si>
  <si>
    <t>Mikulovice</t>
  </si>
  <si>
    <t>Velké Hoštice</t>
  </si>
  <si>
    <t>OP</t>
  </si>
  <si>
    <t>PH</t>
  </si>
  <si>
    <t>AERO Vodochody</t>
  </si>
  <si>
    <t>Sádek u Poličky</t>
  </si>
  <si>
    <t>Bohuňov</t>
  </si>
  <si>
    <t>Přibyslavice</t>
  </si>
  <si>
    <t>UO</t>
  </si>
  <si>
    <t>Letohrad - Kunčice</t>
  </si>
  <si>
    <t>Letovice</t>
  </si>
  <si>
    <t>BK</t>
  </si>
  <si>
    <t>Lipová - Lázně "B"</t>
  </si>
  <si>
    <t>Trnov</t>
  </si>
  <si>
    <t>RK</t>
  </si>
  <si>
    <t>ZR</t>
  </si>
  <si>
    <t>Kundratice</t>
  </si>
  <si>
    <t>Kamenec</t>
  </si>
  <si>
    <t>Černovír</t>
  </si>
  <si>
    <t>Racková</t>
  </si>
  <si>
    <t>Černovice</t>
  </si>
  <si>
    <t>Černovice u Tábora</t>
  </si>
  <si>
    <t>PE</t>
  </si>
  <si>
    <t>ZL</t>
  </si>
  <si>
    <t>..chová</t>
  </si>
  <si>
    <t>LI</t>
  </si>
  <si>
    <t>Radimovice</t>
  </si>
  <si>
    <t>Rychlov</t>
  </si>
  <si>
    <t>KM</t>
  </si>
  <si>
    <t>Čechtín</t>
  </si>
  <si>
    <t>Studénka - nádraží</t>
  </si>
  <si>
    <t>Hlubočky</t>
  </si>
  <si>
    <t>OL</t>
  </si>
  <si>
    <t>ženy</t>
  </si>
  <si>
    <t>Mistřice</t>
  </si>
  <si>
    <t>Tečovice</t>
  </si>
  <si>
    <t>11x ženy - 2Bé</t>
  </si>
  <si>
    <t>37x muži - 3Bé</t>
  </si>
  <si>
    <t>muži - 10 mužstev (3Bé sráž.)</t>
  </si>
  <si>
    <t>Liga</t>
  </si>
  <si>
    <t>Markovice II.</t>
  </si>
  <si>
    <t>Soutěž ke 110. výročí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</si>
</sst>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0.0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center"/>
    </xf>
    <xf numFmtId="2" fontId="0" fillId="2" borderId="21" xfId="0" applyNumberFormat="1" applyFill="1" applyBorder="1" applyAlignment="1">
      <alignment horizontal="center"/>
    </xf>
    <xf numFmtId="2" fontId="0" fillId="3" borderId="0" xfId="0" applyNumberFormat="1" applyFill="1" applyAlignment="1">
      <alignment/>
    </xf>
    <xf numFmtId="2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4" borderId="21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2" fontId="0" fillId="5" borderId="0" xfId="0" applyNumberFormat="1" applyFill="1" applyAlignment="1">
      <alignment/>
    </xf>
    <xf numFmtId="2" fontId="0" fillId="5" borderId="0" xfId="0" applyNumberFormat="1" applyFill="1" applyAlignment="1">
      <alignment horizontal="center"/>
    </xf>
    <xf numFmtId="2" fontId="0" fillId="5" borderId="21" xfId="0" applyNumberFormat="1" applyFill="1" applyBorder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6" borderId="21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2" fontId="0" fillId="0" borderId="0" xfId="0" applyNumberFormat="1" applyAlignment="1" applyProtection="1">
      <alignment horizontal="right"/>
      <protection locked="0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right"/>
    </xf>
    <xf numFmtId="1" fontId="0" fillId="0" borderId="0" xfId="0" applyNumberFormat="1" applyAlignment="1">
      <alignment/>
    </xf>
    <xf numFmtId="0" fontId="0" fillId="0" borderId="22" xfId="0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23" xfId="0" applyFont="1" applyBorder="1" applyAlignment="1">
      <alignment horizontal="left"/>
    </xf>
    <xf numFmtId="0" fontId="0" fillId="0" borderId="23" xfId="0" applyBorder="1" applyAlignment="1">
      <alignment/>
    </xf>
    <xf numFmtId="0" fontId="5" fillId="0" borderId="0" xfId="0" applyFont="1" applyAlignment="1">
      <alignment/>
    </xf>
    <xf numFmtId="0" fontId="4" fillId="0" borderId="23" xfId="0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6" xfId="0" applyBorder="1" applyAlignment="1">
      <alignment/>
    </xf>
    <xf numFmtId="0" fontId="5" fillId="0" borderId="2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2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5" fillId="0" borderId="1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left"/>
    </xf>
    <xf numFmtId="165" fontId="4" fillId="0" borderId="10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5" fontId="5" fillId="0" borderId="19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C16" sqref="C16"/>
    </sheetView>
  </sheetViews>
  <sheetFormatPr defaultColWidth="9.00390625" defaultRowHeight="12.75"/>
  <cols>
    <col min="1" max="1" width="1.75390625" style="1" customWidth="1"/>
    <col min="2" max="2" width="10.875" style="3" customWidth="1"/>
    <col min="3" max="3" width="22.75390625" style="1" customWidth="1"/>
    <col min="4" max="4" width="9.75390625" style="15" customWidth="1"/>
    <col min="5" max="6" width="9.75390625" style="1" customWidth="1"/>
    <col min="7" max="7" width="15.75390625" style="3" customWidth="1"/>
    <col min="8" max="8" width="1.75390625" style="1" customWidth="1"/>
    <col min="9" max="16384" width="9.125" style="1" customWidth="1"/>
  </cols>
  <sheetData>
    <row r="1" spans="2:6" ht="15.75">
      <c r="B1" s="2" t="s">
        <v>0</v>
      </c>
      <c r="C1"/>
      <c r="D1" s="42" t="s">
        <v>1</v>
      </c>
      <c r="E1" s="42"/>
      <c r="F1" s="42"/>
    </row>
    <row r="2" spans="2:6" ht="15.75">
      <c r="B2" s="2"/>
      <c r="C2"/>
      <c r="D2" s="42"/>
      <c r="E2" s="42"/>
      <c r="F2" s="42"/>
    </row>
    <row r="3" spans="2:6" ht="15.75">
      <c r="B3" s="2" t="s">
        <v>2</v>
      </c>
      <c r="C3"/>
      <c r="D3" s="42"/>
      <c r="E3" s="42"/>
      <c r="F3" s="42"/>
    </row>
    <row r="4" spans="2:6" ht="15.75">
      <c r="B4" s="2"/>
      <c r="C4"/>
      <c r="D4" s="42"/>
      <c r="E4" s="42"/>
      <c r="F4" s="42"/>
    </row>
    <row r="5" spans="2:6" ht="15.75">
      <c r="B5" s="2" t="s">
        <v>3</v>
      </c>
      <c r="C5"/>
      <c r="D5" s="42" t="s">
        <v>4</v>
      </c>
      <c r="E5" s="42"/>
      <c r="F5" s="42"/>
    </row>
    <row r="7" spans="2:6" ht="18">
      <c r="B7"/>
      <c r="C7" s="4" t="s">
        <v>5</v>
      </c>
      <c r="D7" s="30"/>
      <c r="F7" s="1" t="s">
        <v>6</v>
      </c>
    </row>
    <row r="9" spans="1:8" ht="7.5" customHeight="1">
      <c r="A9" s="5"/>
      <c r="B9" s="6"/>
      <c r="C9" s="7"/>
      <c r="D9" s="31"/>
      <c r="E9" s="7"/>
      <c r="F9" s="7"/>
      <c r="G9" s="6"/>
      <c r="H9" s="8"/>
    </row>
    <row r="10" spans="1:8" s="15" customFormat="1" ht="15">
      <c r="A10" s="9"/>
      <c r="B10" s="10" t="s">
        <v>7</v>
      </c>
      <c r="C10" s="11" t="s">
        <v>8</v>
      </c>
      <c r="D10" s="12" t="s">
        <v>9</v>
      </c>
      <c r="E10" s="11" t="s">
        <v>10</v>
      </c>
      <c r="F10" s="12" t="s">
        <v>11</v>
      </c>
      <c r="G10" s="13" t="s">
        <v>12</v>
      </c>
      <c r="H10" s="14"/>
    </row>
    <row r="11" spans="1:8" ht="7.5" customHeight="1">
      <c r="A11" s="16"/>
      <c r="B11" s="17"/>
      <c r="C11" s="18"/>
      <c r="D11" s="32"/>
      <c r="E11" s="18"/>
      <c r="F11" s="18"/>
      <c r="G11" s="17"/>
      <c r="H11" s="19"/>
    </row>
    <row r="12" spans="1:8" ht="15.75">
      <c r="A12" s="16"/>
      <c r="B12" s="20" t="s">
        <v>13</v>
      </c>
      <c r="C12" s="40" t="s">
        <v>14</v>
      </c>
      <c r="D12" s="33"/>
      <c r="E12" s="21"/>
      <c r="F12" s="21"/>
      <c r="G12" s="37">
        <v>36</v>
      </c>
      <c r="H12" s="19"/>
    </row>
    <row r="13" spans="1:8" ht="15.75">
      <c r="A13" s="16"/>
      <c r="B13" s="22" t="s">
        <v>15</v>
      </c>
      <c r="C13" s="41" t="s">
        <v>16</v>
      </c>
      <c r="D13" s="34"/>
      <c r="E13" s="23"/>
      <c r="F13" s="23"/>
      <c r="G13" s="38">
        <v>38</v>
      </c>
      <c r="H13" s="19"/>
    </row>
    <row r="14" spans="1:8" ht="15.75">
      <c r="A14" s="16"/>
      <c r="B14" s="22" t="s">
        <v>17</v>
      </c>
      <c r="C14" s="41" t="s">
        <v>18</v>
      </c>
      <c r="D14" s="34"/>
      <c r="E14" s="23"/>
      <c r="F14" s="23"/>
      <c r="G14" s="38">
        <v>41</v>
      </c>
      <c r="H14" s="19"/>
    </row>
    <row r="15" spans="1:8" ht="15.75">
      <c r="A15" s="16"/>
      <c r="B15" s="22" t="s">
        <v>19</v>
      </c>
      <c r="C15" s="41"/>
      <c r="D15" s="34"/>
      <c r="E15" s="23"/>
      <c r="F15" s="23"/>
      <c r="G15" s="38"/>
      <c r="H15" s="19"/>
    </row>
    <row r="16" spans="1:8" ht="15.75">
      <c r="A16" s="16"/>
      <c r="B16" s="22" t="s">
        <v>20</v>
      </c>
      <c r="C16" s="41"/>
      <c r="D16" s="34"/>
      <c r="E16" s="23"/>
      <c r="F16" s="23"/>
      <c r="G16" s="38"/>
      <c r="H16" s="19"/>
    </row>
    <row r="17" spans="1:8" ht="15.75">
      <c r="A17" s="16"/>
      <c r="B17" s="22" t="s">
        <v>21</v>
      </c>
      <c r="C17" s="41"/>
      <c r="D17" s="34"/>
      <c r="E17" s="23"/>
      <c r="F17" s="23"/>
      <c r="G17" s="38"/>
      <c r="H17" s="19"/>
    </row>
    <row r="18" spans="1:8" ht="15.75">
      <c r="A18" s="16"/>
      <c r="B18" s="22" t="s">
        <v>22</v>
      </c>
      <c r="C18" s="23"/>
      <c r="D18" s="34"/>
      <c r="E18" s="23"/>
      <c r="F18" s="23"/>
      <c r="G18" s="38"/>
      <c r="H18" s="19"/>
    </row>
    <row r="19" spans="1:8" ht="15.75">
      <c r="A19" s="16"/>
      <c r="B19" s="22" t="s">
        <v>23</v>
      </c>
      <c r="C19" s="23"/>
      <c r="D19" s="34"/>
      <c r="E19" s="23"/>
      <c r="F19" s="23"/>
      <c r="G19" s="38"/>
      <c r="H19" s="19"/>
    </row>
    <row r="20" spans="1:8" ht="15.75">
      <c r="A20" s="16"/>
      <c r="B20" s="22" t="s">
        <v>24</v>
      </c>
      <c r="C20" s="23"/>
      <c r="D20" s="34"/>
      <c r="E20" s="23"/>
      <c r="F20" s="23"/>
      <c r="G20" s="38"/>
      <c r="H20" s="19"/>
    </row>
    <row r="21" spans="1:8" ht="15.75">
      <c r="A21" s="16"/>
      <c r="B21" s="22" t="s">
        <v>25</v>
      </c>
      <c r="C21" s="23"/>
      <c r="D21" s="34"/>
      <c r="E21" s="23"/>
      <c r="F21" s="23"/>
      <c r="G21" s="38"/>
      <c r="H21" s="19"/>
    </row>
    <row r="22" spans="1:8" ht="15.75">
      <c r="A22" s="16"/>
      <c r="B22" s="24"/>
      <c r="C22" s="25"/>
      <c r="D22" s="35"/>
      <c r="E22" s="25"/>
      <c r="F22" s="25"/>
      <c r="G22" s="39"/>
      <c r="H22" s="19"/>
    </row>
    <row r="23" spans="1:8" ht="15.75">
      <c r="A23" s="26"/>
      <c r="B23" s="27"/>
      <c r="C23" s="28"/>
      <c r="D23" s="36"/>
      <c r="E23" s="28"/>
      <c r="F23" s="28"/>
      <c r="G23" s="27"/>
      <c r="H23" s="29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C24" sqref="C24"/>
    </sheetView>
  </sheetViews>
  <sheetFormatPr defaultColWidth="9.00390625" defaultRowHeight="12.75"/>
  <cols>
    <col min="1" max="1" width="1.75390625" style="1" customWidth="1"/>
    <col min="2" max="2" width="10.875" style="3" customWidth="1"/>
    <col min="3" max="3" width="22.75390625" style="1" customWidth="1"/>
    <col min="4" max="4" width="9.75390625" style="15" customWidth="1"/>
    <col min="5" max="6" width="9.75390625" style="1" customWidth="1"/>
    <col min="7" max="7" width="15.75390625" style="3" customWidth="1"/>
    <col min="8" max="8" width="1.75390625" style="1" customWidth="1"/>
    <col min="9" max="16384" width="9.125" style="1" customWidth="1"/>
  </cols>
  <sheetData>
    <row r="1" spans="2:6" ht="15.75">
      <c r="B1" s="2" t="s">
        <v>0</v>
      </c>
      <c r="C1"/>
      <c r="D1" s="42" t="s">
        <v>114</v>
      </c>
      <c r="E1" s="42"/>
      <c r="F1" s="42"/>
    </row>
    <row r="2" spans="2:6" ht="15.75">
      <c r="B2" s="2"/>
      <c r="C2"/>
      <c r="D2" s="42"/>
      <c r="E2" s="42"/>
      <c r="F2" s="42"/>
    </row>
    <row r="3" spans="2:6" ht="15.75">
      <c r="B3" s="2" t="s">
        <v>2</v>
      </c>
      <c r="C3"/>
      <c r="D3" s="42" t="s">
        <v>115</v>
      </c>
      <c r="E3" s="42"/>
      <c r="F3" s="42"/>
    </row>
    <row r="4" spans="2:6" ht="15.75">
      <c r="B4" s="2"/>
      <c r="C4"/>
      <c r="D4" s="42"/>
      <c r="E4" s="42"/>
      <c r="F4" s="42"/>
    </row>
    <row r="5" spans="2:6" ht="15.75">
      <c r="B5" s="2" t="s">
        <v>3</v>
      </c>
      <c r="C5"/>
      <c r="D5" s="42" t="s">
        <v>86</v>
      </c>
      <c r="E5" s="42"/>
      <c r="F5" s="42"/>
    </row>
    <row r="7" spans="2:6" ht="18">
      <c r="B7"/>
      <c r="C7" s="4" t="s">
        <v>38</v>
      </c>
      <c r="D7" s="30"/>
      <c r="F7" s="1" t="s">
        <v>116</v>
      </c>
    </row>
    <row r="9" spans="1:8" ht="7.5" customHeight="1">
      <c r="A9" s="5"/>
      <c r="B9" s="6"/>
      <c r="C9" s="7"/>
      <c r="D9" s="31"/>
      <c r="E9" s="7"/>
      <c r="F9" s="7"/>
      <c r="G9" s="6"/>
      <c r="H9" s="8"/>
    </row>
    <row r="10" spans="1:8" s="15" customFormat="1" ht="15">
      <c r="A10" s="9"/>
      <c r="B10" s="10" t="s">
        <v>7</v>
      </c>
      <c r="C10" s="11" t="s">
        <v>8</v>
      </c>
      <c r="D10" s="12" t="s">
        <v>101</v>
      </c>
      <c r="E10" s="11" t="s">
        <v>10</v>
      </c>
      <c r="F10" s="12" t="s">
        <v>357</v>
      </c>
      <c r="G10" s="13" t="s">
        <v>12</v>
      </c>
      <c r="H10" s="14"/>
    </row>
    <row r="11" spans="1:8" ht="7.5" customHeight="1">
      <c r="A11" s="16"/>
      <c r="B11" s="17"/>
      <c r="C11" s="18"/>
      <c r="D11" s="32"/>
      <c r="E11" s="18"/>
      <c r="F11" s="18"/>
      <c r="G11" s="17"/>
      <c r="H11" s="19"/>
    </row>
    <row r="12" spans="1:8" ht="15.75">
      <c r="A12" s="16"/>
      <c r="B12" s="20" t="s">
        <v>13</v>
      </c>
      <c r="C12" s="40" t="s">
        <v>69</v>
      </c>
      <c r="D12" s="33" t="s">
        <v>102</v>
      </c>
      <c r="E12" s="21"/>
      <c r="F12" s="111">
        <v>1</v>
      </c>
      <c r="G12" s="37">
        <v>22.32</v>
      </c>
      <c r="H12" s="19"/>
    </row>
    <row r="13" spans="1:8" ht="15.75">
      <c r="A13" s="16"/>
      <c r="B13" s="22" t="s">
        <v>15</v>
      </c>
      <c r="C13" s="41" t="s">
        <v>117</v>
      </c>
      <c r="D13" s="34">
        <v>24.82</v>
      </c>
      <c r="E13" s="23"/>
      <c r="F13" s="115">
        <v>2</v>
      </c>
      <c r="G13" s="38">
        <v>23.15</v>
      </c>
      <c r="H13" s="19"/>
    </row>
    <row r="14" spans="1:8" ht="15.75">
      <c r="A14" s="16"/>
      <c r="B14" s="22" t="s">
        <v>17</v>
      </c>
      <c r="C14" s="41" t="s">
        <v>61</v>
      </c>
      <c r="D14" s="34">
        <v>22</v>
      </c>
      <c r="E14" s="23"/>
      <c r="F14" s="115">
        <v>3</v>
      </c>
      <c r="G14" s="38">
        <v>24.06</v>
      </c>
      <c r="H14" s="19"/>
    </row>
    <row r="15" spans="1:8" ht="15.75">
      <c r="A15" s="16"/>
      <c r="B15" s="22" t="s">
        <v>19</v>
      </c>
      <c r="C15" s="41" t="s">
        <v>52</v>
      </c>
      <c r="D15" s="34">
        <v>28.68</v>
      </c>
      <c r="E15" s="23"/>
      <c r="F15" s="115">
        <v>4</v>
      </c>
      <c r="G15" s="38">
        <v>25.54</v>
      </c>
      <c r="H15" s="19"/>
    </row>
    <row r="16" spans="1:8" ht="15.75">
      <c r="A16" s="16"/>
      <c r="B16" s="22" t="s">
        <v>20</v>
      </c>
      <c r="C16" s="41" t="s">
        <v>118</v>
      </c>
      <c r="D16" s="34" t="s">
        <v>102</v>
      </c>
      <c r="E16" s="23"/>
      <c r="F16" s="115"/>
      <c r="G16" s="38">
        <v>26.07</v>
      </c>
      <c r="H16" s="19"/>
    </row>
    <row r="17" spans="1:8" ht="15.75">
      <c r="A17" s="16"/>
      <c r="B17" s="22" t="s">
        <v>21</v>
      </c>
      <c r="C17" s="41" t="s">
        <v>119</v>
      </c>
      <c r="D17" s="34">
        <v>25.9</v>
      </c>
      <c r="E17" s="23"/>
      <c r="F17" s="115">
        <v>5</v>
      </c>
      <c r="G17" s="38">
        <v>26.16</v>
      </c>
      <c r="H17" s="19"/>
    </row>
    <row r="18" spans="1:8" ht="15.75">
      <c r="A18" s="16"/>
      <c r="B18" s="22" t="s">
        <v>22</v>
      </c>
      <c r="C18" s="23" t="s">
        <v>82</v>
      </c>
      <c r="D18" s="34">
        <v>35.47</v>
      </c>
      <c r="E18" s="23"/>
      <c r="F18" s="115"/>
      <c r="G18" s="38">
        <v>27.87</v>
      </c>
      <c r="H18" s="19"/>
    </row>
    <row r="19" spans="1:8" ht="15.75">
      <c r="A19" s="16"/>
      <c r="B19" s="22" t="s">
        <v>23</v>
      </c>
      <c r="C19" s="23" t="s">
        <v>57</v>
      </c>
      <c r="D19" s="34"/>
      <c r="E19" s="23"/>
      <c r="F19" s="115">
        <v>6</v>
      </c>
      <c r="G19" s="38">
        <v>28.16</v>
      </c>
      <c r="H19" s="19"/>
    </row>
    <row r="20" spans="1:8" ht="15.75">
      <c r="A20" s="16"/>
      <c r="B20" s="22" t="s">
        <v>24</v>
      </c>
      <c r="C20" s="23" t="s">
        <v>95</v>
      </c>
      <c r="D20" s="34"/>
      <c r="E20" s="23"/>
      <c r="F20" s="115">
        <v>7</v>
      </c>
      <c r="G20" s="38">
        <v>28.41</v>
      </c>
      <c r="H20" s="19"/>
    </row>
    <row r="21" spans="1:8" ht="15.75">
      <c r="A21" s="16"/>
      <c r="B21" s="22" t="s">
        <v>25</v>
      </c>
      <c r="C21" s="23" t="s">
        <v>358</v>
      </c>
      <c r="D21" s="34"/>
      <c r="E21" s="23"/>
      <c r="F21" s="115"/>
      <c r="G21" s="38">
        <v>29.19</v>
      </c>
      <c r="H21" s="19"/>
    </row>
    <row r="22" spans="1:8" ht="15.75">
      <c r="A22" s="16"/>
      <c r="B22" s="22" t="s">
        <v>26</v>
      </c>
      <c r="C22" s="23" t="s">
        <v>120</v>
      </c>
      <c r="D22" s="34"/>
      <c r="E22" s="23"/>
      <c r="F22" s="115"/>
      <c r="G22" s="38">
        <v>30.06</v>
      </c>
      <c r="H22" s="19"/>
    </row>
    <row r="23" spans="1:8" ht="15.75">
      <c r="A23" s="16"/>
      <c r="B23" s="22" t="s">
        <v>27</v>
      </c>
      <c r="C23" s="23" t="s">
        <v>188</v>
      </c>
      <c r="D23" s="34"/>
      <c r="E23" s="23"/>
      <c r="F23" s="115">
        <v>8</v>
      </c>
      <c r="G23" s="38">
        <v>30.06</v>
      </c>
      <c r="H23" s="19"/>
    </row>
    <row r="24" spans="1:8" ht="15.75">
      <c r="A24" s="16"/>
      <c r="B24" s="22" t="s">
        <v>28</v>
      </c>
      <c r="C24" s="129" t="s">
        <v>14</v>
      </c>
      <c r="D24" s="34"/>
      <c r="E24" s="23"/>
      <c r="F24" s="115">
        <v>9</v>
      </c>
      <c r="G24" s="38">
        <v>30.82</v>
      </c>
      <c r="H24" s="19"/>
    </row>
    <row r="25" spans="1:8" ht="15.75">
      <c r="A25" s="16"/>
      <c r="B25" s="22" t="s">
        <v>29</v>
      </c>
      <c r="C25" s="23" t="s">
        <v>98</v>
      </c>
      <c r="D25" s="34"/>
      <c r="E25" s="23"/>
      <c r="F25" s="115">
        <v>10</v>
      </c>
      <c r="G25" s="38">
        <v>31.37</v>
      </c>
      <c r="H25" s="19"/>
    </row>
    <row r="26" spans="1:8" ht="15.75">
      <c r="A26" s="16"/>
      <c r="B26" s="22" t="s">
        <v>30</v>
      </c>
      <c r="C26" s="23" t="s">
        <v>63</v>
      </c>
      <c r="D26" s="34"/>
      <c r="E26" s="23"/>
      <c r="F26" s="115">
        <v>11</v>
      </c>
      <c r="G26" s="38">
        <v>31.93</v>
      </c>
      <c r="H26" s="19"/>
    </row>
    <row r="27" spans="1:8" ht="15.75">
      <c r="A27" s="16"/>
      <c r="B27" s="22" t="s">
        <v>31</v>
      </c>
      <c r="C27" s="23" t="s">
        <v>106</v>
      </c>
      <c r="D27" s="34"/>
      <c r="E27" s="23"/>
      <c r="F27" s="115"/>
      <c r="G27" s="38">
        <v>33.81</v>
      </c>
      <c r="H27" s="19"/>
    </row>
    <row r="28" spans="1:8" ht="15.75">
      <c r="A28" s="16"/>
      <c r="B28" s="22" t="s">
        <v>32</v>
      </c>
      <c r="C28" s="23" t="s">
        <v>121</v>
      </c>
      <c r="D28" s="34"/>
      <c r="E28" s="23"/>
      <c r="F28" s="115"/>
      <c r="G28" s="38">
        <v>36</v>
      </c>
      <c r="H28" s="19"/>
    </row>
    <row r="29" spans="1:8" ht="15.75">
      <c r="A29" s="16"/>
      <c r="B29" s="22" t="s">
        <v>33</v>
      </c>
      <c r="C29" s="23" t="s">
        <v>96</v>
      </c>
      <c r="D29" s="34"/>
      <c r="E29" s="23"/>
      <c r="F29" s="115"/>
      <c r="G29" s="38">
        <v>37.34</v>
      </c>
      <c r="H29" s="19"/>
    </row>
    <row r="30" spans="1:8" ht="15.75">
      <c r="A30" s="16"/>
      <c r="B30" s="22" t="s">
        <v>34</v>
      </c>
      <c r="C30" s="23" t="s">
        <v>66</v>
      </c>
      <c r="D30" s="34"/>
      <c r="E30" s="23"/>
      <c r="F30" s="115">
        <v>12</v>
      </c>
      <c r="G30" s="38">
        <v>38.25</v>
      </c>
      <c r="H30" s="19"/>
    </row>
    <row r="31" spans="1:8" ht="15.75">
      <c r="A31" s="16"/>
      <c r="B31" s="22" t="s">
        <v>35</v>
      </c>
      <c r="C31" s="23" t="s">
        <v>4</v>
      </c>
      <c r="D31" s="34"/>
      <c r="E31" s="23"/>
      <c r="F31" s="115">
        <v>13</v>
      </c>
      <c r="G31" s="38">
        <v>48.19</v>
      </c>
      <c r="H31" s="19"/>
    </row>
    <row r="32" spans="1:8" ht="15.75">
      <c r="A32" s="16"/>
      <c r="B32" s="22">
        <v>21</v>
      </c>
      <c r="C32" s="23" t="s">
        <v>104</v>
      </c>
      <c r="D32" s="34"/>
      <c r="E32" s="23"/>
      <c r="F32" s="115"/>
      <c r="G32" s="38">
        <v>52.1</v>
      </c>
      <c r="H32" s="19"/>
    </row>
    <row r="33" spans="1:8" ht="15.75">
      <c r="A33" s="16"/>
      <c r="B33" s="24"/>
      <c r="C33" s="25"/>
      <c r="D33" s="35"/>
      <c r="E33" s="25"/>
      <c r="F33" s="25"/>
      <c r="G33" s="39"/>
      <c r="H33" s="19"/>
    </row>
    <row r="34" spans="1:8" ht="15.75">
      <c r="A34" s="26"/>
      <c r="B34" s="27"/>
      <c r="C34" s="28"/>
      <c r="D34" s="36"/>
      <c r="E34" s="28"/>
      <c r="F34" s="28"/>
      <c r="G34" s="27"/>
      <c r="H34" s="29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B6" sqref="B6"/>
    </sheetView>
  </sheetViews>
  <sheetFormatPr defaultColWidth="9.00390625" defaultRowHeight="12.75"/>
  <cols>
    <col min="1" max="1" width="1.75390625" style="1" customWidth="1"/>
    <col min="2" max="2" width="10.875" style="3" customWidth="1"/>
    <col min="3" max="3" width="22.75390625" style="1" customWidth="1"/>
    <col min="4" max="4" width="9.75390625" style="15" customWidth="1"/>
    <col min="5" max="6" width="9.75390625" style="1" customWidth="1"/>
    <col min="7" max="7" width="15.75390625" style="3" customWidth="1"/>
    <col min="8" max="8" width="1.75390625" style="1" customWidth="1"/>
    <col min="9" max="16384" width="9.125" style="1" customWidth="1"/>
  </cols>
  <sheetData>
    <row r="1" spans="2:6" ht="15.75">
      <c r="B1" s="2" t="s">
        <v>0</v>
      </c>
      <c r="C1"/>
      <c r="D1" s="42" t="s">
        <v>122</v>
      </c>
      <c r="E1" s="42"/>
      <c r="F1" s="42"/>
    </row>
    <row r="2" spans="2:6" ht="15.75">
      <c r="B2" s="2"/>
      <c r="C2"/>
      <c r="D2" s="42"/>
      <c r="E2" s="42"/>
      <c r="F2" s="42"/>
    </row>
    <row r="3" spans="2:6" ht="15.75">
      <c r="B3" s="2" t="s">
        <v>2</v>
      </c>
      <c r="C3"/>
      <c r="D3" s="42" t="s">
        <v>90</v>
      </c>
      <c r="E3" s="42"/>
      <c r="F3" s="42"/>
    </row>
    <row r="4" spans="2:6" ht="7.5" customHeight="1">
      <c r="B4" s="2"/>
      <c r="C4"/>
      <c r="D4" s="42"/>
      <c r="E4" s="42"/>
      <c r="F4" s="42"/>
    </row>
    <row r="5" spans="2:6" ht="15.75">
      <c r="B5" s="2" t="s">
        <v>3</v>
      </c>
      <c r="C5"/>
      <c r="D5" s="42" t="s">
        <v>123</v>
      </c>
      <c r="E5" s="42"/>
      <c r="F5" s="42"/>
    </row>
    <row r="6" ht="15.75" customHeight="1"/>
    <row r="7" spans="2:6" ht="18">
      <c r="B7"/>
      <c r="C7" s="4" t="s">
        <v>38</v>
      </c>
      <c r="D7" s="30"/>
      <c r="F7" s="1" t="s">
        <v>124</v>
      </c>
    </row>
    <row r="8" ht="7.5" customHeight="1"/>
    <row r="9" spans="1:8" ht="7.5" customHeight="1">
      <c r="A9" s="5"/>
      <c r="B9" s="6"/>
      <c r="C9" s="7"/>
      <c r="D9" s="31"/>
      <c r="E9" s="7"/>
      <c r="F9" s="7"/>
      <c r="G9" s="6"/>
      <c r="H9" s="8"/>
    </row>
    <row r="10" spans="1:8" s="15" customFormat="1" ht="15">
      <c r="A10" s="9"/>
      <c r="B10" s="10" t="s">
        <v>7</v>
      </c>
      <c r="C10" s="11" t="s">
        <v>8</v>
      </c>
      <c r="D10" s="12" t="s">
        <v>9</v>
      </c>
      <c r="E10" s="11" t="s">
        <v>10</v>
      </c>
      <c r="F10" s="12" t="s">
        <v>357</v>
      </c>
      <c r="G10" s="13" t="s">
        <v>12</v>
      </c>
      <c r="H10" s="14"/>
    </row>
    <row r="11" spans="1:8" ht="7.5" customHeight="1">
      <c r="A11" s="16"/>
      <c r="B11" s="17"/>
      <c r="C11" s="18"/>
      <c r="D11" s="32"/>
      <c r="E11" s="18"/>
      <c r="F11" s="18"/>
      <c r="G11" s="17"/>
      <c r="H11" s="19"/>
    </row>
    <row r="12" spans="1:8" ht="15.75">
      <c r="A12" s="16"/>
      <c r="B12" s="20" t="s">
        <v>13</v>
      </c>
      <c r="C12" s="40" t="s">
        <v>69</v>
      </c>
      <c r="D12" s="33"/>
      <c r="E12" s="21"/>
      <c r="F12" s="111">
        <v>1</v>
      </c>
      <c r="G12" s="37">
        <v>29.72</v>
      </c>
      <c r="H12" s="19"/>
    </row>
    <row r="13" spans="1:8" ht="15.75">
      <c r="A13" s="16"/>
      <c r="B13" s="22" t="s">
        <v>15</v>
      </c>
      <c r="C13" s="41" t="s">
        <v>125</v>
      </c>
      <c r="D13" s="34"/>
      <c r="E13" s="23"/>
      <c r="F13" s="115"/>
      <c r="G13" s="38">
        <v>30.44</v>
      </c>
      <c r="H13" s="19"/>
    </row>
    <row r="14" spans="1:8" ht="15.75">
      <c r="A14" s="16"/>
      <c r="B14" s="22" t="s">
        <v>17</v>
      </c>
      <c r="C14" s="41" t="s">
        <v>126</v>
      </c>
      <c r="D14" s="34"/>
      <c r="E14" s="23"/>
      <c r="F14" s="115"/>
      <c r="G14" s="38">
        <v>32.42</v>
      </c>
      <c r="H14" s="19"/>
    </row>
    <row r="15" spans="1:8" ht="15.75">
      <c r="A15" s="16"/>
      <c r="B15" s="22" t="s">
        <v>19</v>
      </c>
      <c r="C15" s="41" t="s">
        <v>52</v>
      </c>
      <c r="D15" s="34"/>
      <c r="E15" s="23"/>
      <c r="F15" s="115">
        <v>2</v>
      </c>
      <c r="G15" s="38">
        <v>34.09</v>
      </c>
      <c r="H15" s="19"/>
    </row>
    <row r="16" spans="1:8" ht="15.75">
      <c r="A16" s="16"/>
      <c r="B16" s="22" t="s">
        <v>20</v>
      </c>
      <c r="C16" s="41" t="s">
        <v>127</v>
      </c>
      <c r="D16" s="34"/>
      <c r="E16" s="23"/>
      <c r="F16" s="115"/>
      <c r="G16" s="116">
        <v>34.5</v>
      </c>
      <c r="H16" s="19"/>
    </row>
    <row r="17" spans="1:8" ht="15.75">
      <c r="A17" s="16"/>
      <c r="B17" s="22" t="s">
        <v>21</v>
      </c>
      <c r="C17" s="41" t="s">
        <v>128</v>
      </c>
      <c r="D17" s="34"/>
      <c r="E17" s="23"/>
      <c r="F17" s="115"/>
      <c r="G17" s="116">
        <v>34.95</v>
      </c>
      <c r="H17" s="19"/>
    </row>
    <row r="18" spans="1:8" ht="15.75">
      <c r="A18" s="16"/>
      <c r="B18" s="22" t="s">
        <v>22</v>
      </c>
      <c r="C18" s="23" t="s">
        <v>59</v>
      </c>
      <c r="D18" s="34"/>
      <c r="E18" s="23"/>
      <c r="F18" s="115"/>
      <c r="G18" s="116">
        <v>35.73</v>
      </c>
      <c r="H18" s="19"/>
    </row>
    <row r="19" spans="1:8" ht="15.75">
      <c r="A19" s="16"/>
      <c r="B19" s="22" t="s">
        <v>23</v>
      </c>
      <c r="C19" s="23" t="s">
        <v>129</v>
      </c>
      <c r="D19" s="34"/>
      <c r="E19" s="23"/>
      <c r="F19" s="115"/>
      <c r="G19" s="116">
        <v>37.63</v>
      </c>
      <c r="H19" s="19"/>
    </row>
    <row r="20" spans="1:8" ht="15.75">
      <c r="A20" s="16"/>
      <c r="B20" s="22" t="s">
        <v>24</v>
      </c>
      <c r="C20" s="23" t="s">
        <v>130</v>
      </c>
      <c r="D20" s="34"/>
      <c r="E20" s="23"/>
      <c r="F20" s="115"/>
      <c r="G20" s="116">
        <v>38.59</v>
      </c>
      <c r="H20" s="19"/>
    </row>
    <row r="21" spans="1:8" ht="15.75">
      <c r="A21" s="16"/>
      <c r="B21" s="22" t="s">
        <v>25</v>
      </c>
      <c r="C21" s="23" t="s">
        <v>131</v>
      </c>
      <c r="D21" s="34"/>
      <c r="E21" s="23"/>
      <c r="F21" s="115"/>
      <c r="G21" s="116">
        <v>38.77</v>
      </c>
      <c r="H21" s="19"/>
    </row>
    <row r="22" spans="1:8" ht="15.75">
      <c r="A22" s="16"/>
      <c r="B22" s="22" t="s">
        <v>26</v>
      </c>
      <c r="C22" s="122" t="s">
        <v>14</v>
      </c>
      <c r="D22" s="34"/>
      <c r="E22" s="23"/>
      <c r="F22" s="115">
        <v>3</v>
      </c>
      <c r="G22" s="116">
        <v>40.42</v>
      </c>
      <c r="H22" s="19"/>
    </row>
    <row r="23" spans="1:8" ht="15.75">
      <c r="A23" s="16"/>
      <c r="B23" s="22" t="s">
        <v>27</v>
      </c>
      <c r="C23" s="23" t="s">
        <v>95</v>
      </c>
      <c r="D23" s="34"/>
      <c r="E23" s="23"/>
      <c r="F23" s="115">
        <v>4</v>
      </c>
      <c r="G23" s="116">
        <v>40.68</v>
      </c>
      <c r="H23" s="19"/>
    </row>
    <row r="24" spans="1:8" ht="15.75">
      <c r="A24" s="16"/>
      <c r="B24" s="22" t="s">
        <v>28</v>
      </c>
      <c r="C24" s="23" t="s">
        <v>57</v>
      </c>
      <c r="D24" s="34"/>
      <c r="E24" s="23"/>
      <c r="F24" s="115">
        <v>5</v>
      </c>
      <c r="G24" s="116">
        <v>42.21</v>
      </c>
      <c r="H24" s="19"/>
    </row>
    <row r="25" spans="1:8" ht="15.75">
      <c r="A25" s="16"/>
      <c r="B25" s="22" t="s">
        <v>29</v>
      </c>
      <c r="C25" s="23" t="s">
        <v>77</v>
      </c>
      <c r="D25" s="34"/>
      <c r="E25" s="23"/>
      <c r="F25" s="115"/>
      <c r="G25" s="116">
        <v>42.61</v>
      </c>
      <c r="H25" s="19"/>
    </row>
    <row r="26" spans="1:8" ht="15.75">
      <c r="A26" s="16"/>
      <c r="B26" s="22" t="s">
        <v>30</v>
      </c>
      <c r="C26" s="23" t="s">
        <v>132</v>
      </c>
      <c r="D26" s="34"/>
      <c r="E26" s="23"/>
      <c r="F26" s="115"/>
      <c r="G26" s="116">
        <v>43.1</v>
      </c>
      <c r="H26" s="19"/>
    </row>
    <row r="27" spans="1:8" ht="15.75">
      <c r="A27" s="16"/>
      <c r="B27" s="22" t="s">
        <v>31</v>
      </c>
      <c r="C27" s="23" t="s">
        <v>133</v>
      </c>
      <c r="D27" s="34"/>
      <c r="E27" s="23"/>
      <c r="F27" s="115"/>
      <c r="G27" s="116">
        <v>44.3</v>
      </c>
      <c r="H27" s="19"/>
    </row>
    <row r="28" spans="1:8" ht="15.75">
      <c r="A28" s="16"/>
      <c r="B28" s="22" t="s">
        <v>32</v>
      </c>
      <c r="C28" s="23" t="s">
        <v>62</v>
      </c>
      <c r="D28" s="34"/>
      <c r="E28" s="23"/>
      <c r="F28" s="115"/>
      <c r="G28" s="38">
        <v>45.09</v>
      </c>
      <c r="H28" s="19"/>
    </row>
    <row r="29" spans="1:8" ht="15.75">
      <c r="A29" s="16"/>
      <c r="B29" s="22" t="s">
        <v>33</v>
      </c>
      <c r="C29" s="23" t="s">
        <v>134</v>
      </c>
      <c r="D29" s="34"/>
      <c r="E29" s="23"/>
      <c r="F29" s="115"/>
      <c r="G29" s="38">
        <v>48.15</v>
      </c>
      <c r="H29" s="19"/>
    </row>
    <row r="30" spans="1:8" ht="15.75">
      <c r="A30" s="16"/>
      <c r="B30" s="43" t="s">
        <v>34</v>
      </c>
      <c r="C30" s="23" t="s">
        <v>63</v>
      </c>
      <c r="D30" s="34"/>
      <c r="E30" s="23"/>
      <c r="F30" s="115">
        <v>6</v>
      </c>
      <c r="G30" s="38">
        <v>48.52</v>
      </c>
      <c r="H30" s="19"/>
    </row>
    <row r="31" spans="1:8" ht="15.75">
      <c r="A31" s="16"/>
      <c r="B31" s="43" t="s">
        <v>35</v>
      </c>
      <c r="C31" s="23" t="s">
        <v>60</v>
      </c>
      <c r="D31" s="34"/>
      <c r="E31" s="23"/>
      <c r="F31" s="115">
        <v>7</v>
      </c>
      <c r="G31" s="38">
        <v>48.87</v>
      </c>
      <c r="H31" s="19"/>
    </row>
    <row r="32" spans="1:8" ht="15.75">
      <c r="A32" s="16"/>
      <c r="B32" s="43">
        <v>21</v>
      </c>
      <c r="C32" s="23" t="s">
        <v>79</v>
      </c>
      <c r="D32" s="34"/>
      <c r="E32" s="23"/>
      <c r="F32" s="115"/>
      <c r="G32" s="38">
        <v>49.36</v>
      </c>
      <c r="H32" s="19"/>
    </row>
    <row r="33" spans="1:8" ht="15.75">
      <c r="A33" s="16"/>
      <c r="B33" s="43">
        <v>22</v>
      </c>
      <c r="C33" s="23" t="s">
        <v>98</v>
      </c>
      <c r="D33" s="34"/>
      <c r="E33" s="23"/>
      <c r="F33" s="115">
        <v>8</v>
      </c>
      <c r="G33" s="38">
        <v>49.78</v>
      </c>
      <c r="H33" s="19"/>
    </row>
    <row r="34" spans="1:8" ht="15.75">
      <c r="A34" s="16"/>
      <c r="B34" s="43">
        <v>23</v>
      </c>
      <c r="C34" s="23" t="s">
        <v>135</v>
      </c>
      <c r="D34" s="34"/>
      <c r="E34" s="23"/>
      <c r="F34" s="115"/>
      <c r="G34" s="38">
        <v>51.59</v>
      </c>
      <c r="H34" s="19"/>
    </row>
    <row r="35" spans="1:8" ht="15.75">
      <c r="A35" s="16"/>
      <c r="B35" s="43">
        <v>24</v>
      </c>
      <c r="C35" s="23" t="s">
        <v>136</v>
      </c>
      <c r="D35" s="34"/>
      <c r="E35" s="23"/>
      <c r="F35" s="115"/>
      <c r="G35" s="38">
        <v>53.18</v>
      </c>
      <c r="H35" s="19"/>
    </row>
    <row r="36" spans="1:8" ht="15.75">
      <c r="A36" s="16"/>
      <c r="B36" s="43">
        <v>25</v>
      </c>
      <c r="C36" s="23" t="s">
        <v>82</v>
      </c>
      <c r="D36" s="34"/>
      <c r="E36" s="23"/>
      <c r="F36" s="115"/>
      <c r="G36" s="116">
        <v>55.3</v>
      </c>
      <c r="H36" s="19"/>
    </row>
    <row r="37" spans="1:8" ht="15.75">
      <c r="A37" s="16"/>
      <c r="B37" s="43">
        <v>26</v>
      </c>
      <c r="C37" s="23" t="s">
        <v>137</v>
      </c>
      <c r="D37" s="34"/>
      <c r="E37" s="23"/>
      <c r="F37" s="115">
        <v>9</v>
      </c>
      <c r="G37" s="116">
        <v>55.33</v>
      </c>
      <c r="H37" s="19"/>
    </row>
    <row r="38" spans="1:8" ht="15.75">
      <c r="A38" s="16"/>
      <c r="B38" s="43">
        <v>27</v>
      </c>
      <c r="C38" s="23" t="s">
        <v>97</v>
      </c>
      <c r="D38" s="34"/>
      <c r="E38" s="23"/>
      <c r="F38" s="115">
        <v>10</v>
      </c>
      <c r="G38" s="116">
        <v>56.5</v>
      </c>
      <c r="H38" s="19"/>
    </row>
    <row r="39" spans="1:8" ht="15.75">
      <c r="A39" s="16"/>
      <c r="B39" s="43">
        <v>28</v>
      </c>
      <c r="C39" s="23" t="s">
        <v>138</v>
      </c>
      <c r="D39" s="34"/>
      <c r="E39" s="23"/>
      <c r="F39" s="115"/>
      <c r="G39" s="38">
        <v>57.06</v>
      </c>
      <c r="H39" s="19"/>
    </row>
    <row r="40" spans="1:8" ht="15.75">
      <c r="A40" s="16"/>
      <c r="B40" s="43">
        <v>29</v>
      </c>
      <c r="C40" s="23" t="s">
        <v>86</v>
      </c>
      <c r="D40" s="34"/>
      <c r="E40" s="23"/>
      <c r="F40" s="115">
        <v>11</v>
      </c>
      <c r="G40" s="38">
        <v>59.87</v>
      </c>
      <c r="H40" s="19"/>
    </row>
    <row r="41" spans="1:8" ht="15.75">
      <c r="A41" s="16"/>
      <c r="B41" s="43">
        <v>30</v>
      </c>
      <c r="C41" s="23" t="s">
        <v>64</v>
      </c>
      <c r="D41" s="34"/>
      <c r="E41" s="23"/>
      <c r="F41" s="115">
        <v>12</v>
      </c>
      <c r="G41" s="38">
        <v>61.99</v>
      </c>
      <c r="H41" s="19"/>
    </row>
    <row r="42" spans="1:8" ht="15.75">
      <c r="A42" s="16"/>
      <c r="B42" s="43">
        <v>31</v>
      </c>
      <c r="C42" s="23" t="s">
        <v>139</v>
      </c>
      <c r="D42" s="34"/>
      <c r="E42" s="23"/>
      <c r="F42" s="115"/>
      <c r="G42" s="38">
        <v>63.27</v>
      </c>
      <c r="H42" s="19"/>
    </row>
    <row r="43" spans="1:8" ht="15.75">
      <c r="A43" s="16"/>
      <c r="B43" s="43">
        <v>32</v>
      </c>
      <c r="C43" s="23" t="s">
        <v>66</v>
      </c>
      <c r="D43" s="34"/>
      <c r="E43" s="23"/>
      <c r="F43" s="115">
        <v>13</v>
      </c>
      <c r="G43" s="38">
        <v>67.33</v>
      </c>
      <c r="H43" s="19"/>
    </row>
    <row r="44" spans="1:8" ht="15.75">
      <c r="A44" s="16"/>
      <c r="B44" s="43">
        <v>33</v>
      </c>
      <c r="C44" s="23" t="s">
        <v>140</v>
      </c>
      <c r="D44" s="34"/>
      <c r="E44" s="23"/>
      <c r="F44" s="115"/>
      <c r="G44" s="38">
        <v>67.74</v>
      </c>
      <c r="H44" s="19"/>
    </row>
    <row r="45" spans="1:8" ht="15.75">
      <c r="A45" s="16"/>
      <c r="B45" s="43">
        <v>34</v>
      </c>
      <c r="C45" s="23" t="s">
        <v>141</v>
      </c>
      <c r="D45" s="34"/>
      <c r="E45" s="23"/>
      <c r="F45" s="115"/>
      <c r="G45" s="38">
        <v>77.22</v>
      </c>
      <c r="H45" s="19"/>
    </row>
    <row r="46" spans="1:8" ht="15.75">
      <c r="A46" s="16"/>
      <c r="B46" s="43">
        <v>35</v>
      </c>
      <c r="C46" s="23" t="s">
        <v>142</v>
      </c>
      <c r="D46" s="34"/>
      <c r="E46" s="23"/>
      <c r="F46" s="115"/>
      <c r="G46" s="38">
        <v>81.52</v>
      </c>
      <c r="H46" s="19"/>
    </row>
    <row r="47" spans="1:8" ht="15.75">
      <c r="A47" s="16"/>
      <c r="B47" s="43">
        <v>36</v>
      </c>
      <c r="C47" s="25" t="s">
        <v>143</v>
      </c>
      <c r="D47" s="35"/>
      <c r="E47" s="25"/>
      <c r="F47" s="124">
        <v>14</v>
      </c>
      <c r="G47" s="39" t="s">
        <v>144</v>
      </c>
      <c r="H47" s="19"/>
    </row>
    <row r="48" spans="1:8" ht="7.5" customHeight="1">
      <c r="A48" s="26"/>
      <c r="B48" s="27"/>
      <c r="C48" s="28"/>
      <c r="D48" s="36"/>
      <c r="E48" s="28"/>
      <c r="F48" s="28"/>
      <c r="G48" s="27"/>
      <c r="H48" s="29"/>
    </row>
  </sheetData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B4" sqref="B4"/>
    </sheetView>
  </sheetViews>
  <sheetFormatPr defaultColWidth="9.00390625" defaultRowHeight="12.75"/>
  <cols>
    <col min="1" max="1" width="1.75390625" style="1" customWidth="1"/>
    <col min="2" max="2" width="10.875" style="3" customWidth="1"/>
    <col min="3" max="3" width="22.75390625" style="1" customWidth="1"/>
    <col min="4" max="4" width="9.75390625" style="15" customWidth="1"/>
    <col min="5" max="6" width="9.75390625" style="1" customWidth="1"/>
    <col min="7" max="7" width="15.75390625" style="3" customWidth="1"/>
    <col min="8" max="8" width="1.75390625" style="1" customWidth="1"/>
    <col min="9" max="16384" width="9.125" style="1" customWidth="1"/>
  </cols>
  <sheetData>
    <row r="1" spans="2:6" ht="15.75">
      <c r="B1" s="2" t="s">
        <v>0</v>
      </c>
      <c r="C1"/>
      <c r="D1" s="42" t="s">
        <v>145</v>
      </c>
      <c r="E1" s="42"/>
      <c r="F1" s="42"/>
    </row>
    <row r="2" spans="2:6" ht="15.75">
      <c r="B2" s="2"/>
      <c r="C2"/>
      <c r="D2" s="42"/>
      <c r="E2" s="42"/>
      <c r="F2" s="42"/>
    </row>
    <row r="3" spans="2:6" ht="15.75">
      <c r="B3" s="2" t="s">
        <v>2</v>
      </c>
      <c r="C3"/>
      <c r="D3" s="42" t="s">
        <v>146</v>
      </c>
      <c r="E3" s="42"/>
      <c r="F3" s="42"/>
    </row>
    <row r="4" spans="2:6" ht="15.75">
      <c r="B4" s="2"/>
      <c r="C4"/>
      <c r="D4" s="42"/>
      <c r="E4" s="42"/>
      <c r="F4" s="42"/>
    </row>
    <row r="5" spans="2:6" ht="15.75">
      <c r="B5" s="2" t="s">
        <v>3</v>
      </c>
      <c r="C5"/>
      <c r="D5" s="42" t="s">
        <v>147</v>
      </c>
      <c r="E5" s="42"/>
      <c r="F5" s="42"/>
    </row>
    <row r="7" spans="2:6" ht="18">
      <c r="B7"/>
      <c r="C7" s="4" t="s">
        <v>5</v>
      </c>
      <c r="D7" s="30"/>
      <c r="E7" s="1" t="s">
        <v>148</v>
      </c>
      <c r="F7"/>
    </row>
    <row r="9" spans="1:8" ht="7.5" customHeight="1">
      <c r="A9" s="5"/>
      <c r="B9" s="6"/>
      <c r="C9" s="7"/>
      <c r="D9" s="31"/>
      <c r="E9" s="7"/>
      <c r="F9" s="7"/>
      <c r="G9" s="6"/>
      <c r="H9" s="8"/>
    </row>
    <row r="10" spans="1:8" s="15" customFormat="1" ht="15">
      <c r="A10" s="9"/>
      <c r="B10" s="10" t="s">
        <v>7</v>
      </c>
      <c r="C10" s="11" t="s">
        <v>8</v>
      </c>
      <c r="D10" s="12" t="s">
        <v>9</v>
      </c>
      <c r="E10" s="11" t="s">
        <v>10</v>
      </c>
      <c r="F10" s="12" t="s">
        <v>357</v>
      </c>
      <c r="G10" s="13" t="s">
        <v>12</v>
      </c>
      <c r="H10" s="14"/>
    </row>
    <row r="11" spans="1:8" ht="7.5" customHeight="1">
      <c r="A11" s="16"/>
      <c r="B11" s="17"/>
      <c r="C11" s="18"/>
      <c r="D11" s="32"/>
      <c r="E11" s="18"/>
      <c r="F11" s="18"/>
      <c r="G11" s="17"/>
      <c r="H11" s="19"/>
    </row>
    <row r="12" spans="1:8" ht="19.5" customHeight="1">
      <c r="A12" s="16"/>
      <c r="B12" s="20" t="s">
        <v>13</v>
      </c>
      <c r="C12" s="40" t="s">
        <v>69</v>
      </c>
      <c r="D12" s="33"/>
      <c r="E12" s="21"/>
      <c r="F12" s="111">
        <v>1</v>
      </c>
      <c r="G12" s="37">
        <v>27.33</v>
      </c>
      <c r="H12" s="19"/>
    </row>
    <row r="13" spans="1:8" ht="19.5" customHeight="1">
      <c r="A13" s="16"/>
      <c r="B13" s="22" t="s">
        <v>15</v>
      </c>
      <c r="C13" s="41" t="s">
        <v>59</v>
      </c>
      <c r="D13" s="34"/>
      <c r="E13" s="23"/>
      <c r="F13" s="115"/>
      <c r="G13" s="38">
        <v>27.61</v>
      </c>
      <c r="H13" s="19"/>
    </row>
    <row r="14" spans="1:8" ht="19.5" customHeight="1">
      <c r="A14" s="16"/>
      <c r="B14" s="22" t="s">
        <v>17</v>
      </c>
      <c r="C14" s="41" t="s">
        <v>60</v>
      </c>
      <c r="D14" s="34"/>
      <c r="E14" s="23"/>
      <c r="F14" s="115">
        <v>2</v>
      </c>
      <c r="G14" s="38">
        <v>28.08</v>
      </c>
      <c r="H14" s="19"/>
    </row>
    <row r="15" spans="1:8" ht="19.5" customHeight="1">
      <c r="A15" s="16"/>
      <c r="B15" s="22" t="s">
        <v>19</v>
      </c>
      <c r="C15" s="41" t="s">
        <v>137</v>
      </c>
      <c r="D15" s="34"/>
      <c r="E15" s="23"/>
      <c r="F15" s="115">
        <v>3</v>
      </c>
      <c r="G15" s="38">
        <v>30.14</v>
      </c>
      <c r="H15" s="19"/>
    </row>
    <row r="16" spans="1:8" ht="19.5" customHeight="1">
      <c r="A16" s="16"/>
      <c r="B16" s="44" t="s">
        <v>20</v>
      </c>
      <c r="C16" s="1" t="s">
        <v>125</v>
      </c>
      <c r="D16" s="34"/>
      <c r="E16" s="23"/>
      <c r="F16" s="115"/>
      <c r="G16" s="136">
        <v>30.6</v>
      </c>
      <c r="H16" s="19"/>
    </row>
    <row r="17" spans="1:8" ht="19.5" customHeight="1">
      <c r="A17" s="16"/>
      <c r="B17" s="22" t="s">
        <v>21</v>
      </c>
      <c r="C17" s="41" t="s">
        <v>52</v>
      </c>
      <c r="D17" s="34"/>
      <c r="E17" s="23"/>
      <c r="F17" s="115">
        <v>4</v>
      </c>
      <c r="G17" s="38">
        <v>31.67</v>
      </c>
      <c r="H17" s="19"/>
    </row>
    <row r="18" spans="1:8" ht="19.5" customHeight="1">
      <c r="A18" s="16"/>
      <c r="B18" s="22" t="s">
        <v>22</v>
      </c>
      <c r="C18" s="41" t="s">
        <v>149</v>
      </c>
      <c r="D18" s="34"/>
      <c r="E18" s="23"/>
      <c r="F18" s="115"/>
      <c r="G18" s="38">
        <v>32.01</v>
      </c>
      <c r="H18" s="19"/>
    </row>
    <row r="19" spans="1:8" ht="19.5" customHeight="1">
      <c r="A19" s="16"/>
      <c r="B19" s="22" t="s">
        <v>23</v>
      </c>
      <c r="C19" s="23" t="s">
        <v>98</v>
      </c>
      <c r="D19" s="34"/>
      <c r="E19" s="23"/>
      <c r="F19" s="115">
        <v>5</v>
      </c>
      <c r="G19" s="38">
        <v>33.62</v>
      </c>
      <c r="H19" s="19"/>
    </row>
    <row r="20" spans="1:8" ht="19.5" customHeight="1">
      <c r="A20" s="16"/>
      <c r="B20" s="22" t="s">
        <v>24</v>
      </c>
      <c r="C20" s="23" t="s">
        <v>95</v>
      </c>
      <c r="D20" s="34"/>
      <c r="E20" s="23"/>
      <c r="F20" s="115">
        <v>6</v>
      </c>
      <c r="G20" s="38">
        <v>33.88</v>
      </c>
      <c r="H20" s="19"/>
    </row>
    <row r="21" spans="1:8" ht="19.5" customHeight="1">
      <c r="A21" s="16"/>
      <c r="B21" s="22" t="s">
        <v>25</v>
      </c>
      <c r="C21" s="23" t="s">
        <v>150</v>
      </c>
      <c r="D21" s="34"/>
      <c r="E21" s="23"/>
      <c r="F21" s="115"/>
      <c r="G21" s="38">
        <v>34.09</v>
      </c>
      <c r="H21" s="19"/>
    </row>
    <row r="22" spans="1:8" ht="19.5" customHeight="1">
      <c r="A22" s="16"/>
      <c r="B22" s="22" t="s">
        <v>26</v>
      </c>
      <c r="C22" s="23" t="s">
        <v>131</v>
      </c>
      <c r="D22" s="34"/>
      <c r="E22" s="23"/>
      <c r="F22" s="115"/>
      <c r="G22" s="38">
        <v>35.96</v>
      </c>
      <c r="H22" s="19"/>
    </row>
    <row r="23" spans="1:8" ht="19.5" customHeight="1">
      <c r="A23" s="16"/>
      <c r="B23" s="22" t="s">
        <v>27</v>
      </c>
      <c r="C23" s="23" t="s">
        <v>57</v>
      </c>
      <c r="D23" s="34"/>
      <c r="E23" s="23"/>
      <c r="F23" s="115">
        <v>7</v>
      </c>
      <c r="G23" s="38">
        <v>36.44</v>
      </c>
      <c r="H23" s="19"/>
    </row>
    <row r="24" spans="1:8" ht="19.5" customHeight="1">
      <c r="A24" s="16"/>
      <c r="B24" s="22" t="s">
        <v>28</v>
      </c>
      <c r="C24" s="23" t="s">
        <v>151</v>
      </c>
      <c r="D24" s="34"/>
      <c r="E24" s="23"/>
      <c r="F24" s="115"/>
      <c r="G24" s="38">
        <v>36.51</v>
      </c>
      <c r="H24" s="19"/>
    </row>
    <row r="25" spans="1:8" ht="19.5" customHeight="1">
      <c r="A25" s="16"/>
      <c r="B25" s="22" t="s">
        <v>29</v>
      </c>
      <c r="C25" s="23" t="s">
        <v>82</v>
      </c>
      <c r="D25"/>
      <c r="E25" s="23"/>
      <c r="F25" s="115"/>
      <c r="G25" s="38">
        <v>36.57</v>
      </c>
      <c r="H25" s="19"/>
    </row>
    <row r="26" spans="1:8" ht="19.5" customHeight="1">
      <c r="A26" s="16"/>
      <c r="B26" s="22" t="s">
        <v>30</v>
      </c>
      <c r="C26" s="122" t="s">
        <v>14</v>
      </c>
      <c r="D26" s="34"/>
      <c r="E26" s="23"/>
      <c r="F26" s="115">
        <v>8</v>
      </c>
      <c r="G26" s="38">
        <v>38.02</v>
      </c>
      <c r="H26" s="19"/>
    </row>
    <row r="27" spans="1:8" ht="19.5" customHeight="1">
      <c r="A27" s="16"/>
      <c r="B27" s="22" t="s">
        <v>31</v>
      </c>
      <c r="C27" s="23" t="s">
        <v>63</v>
      </c>
      <c r="D27" s="34"/>
      <c r="E27" s="23"/>
      <c r="F27" s="115">
        <v>9</v>
      </c>
      <c r="G27" s="38">
        <v>40.73</v>
      </c>
      <c r="H27" s="19"/>
    </row>
    <row r="28" spans="1:8" ht="19.5" customHeight="1">
      <c r="A28" s="16"/>
      <c r="B28" s="22" t="s">
        <v>32</v>
      </c>
      <c r="C28" s="23" t="s">
        <v>118</v>
      </c>
      <c r="D28" s="34"/>
      <c r="E28" s="23"/>
      <c r="F28" s="115"/>
      <c r="G28" s="38">
        <v>41.99</v>
      </c>
      <c r="H28" s="19"/>
    </row>
    <row r="29" spans="1:8" ht="19.5" customHeight="1">
      <c r="A29" s="16"/>
      <c r="B29" s="22" t="s">
        <v>33</v>
      </c>
      <c r="C29" s="23" t="s">
        <v>152</v>
      </c>
      <c r="D29" s="34"/>
      <c r="E29" s="23"/>
      <c r="F29" s="115"/>
      <c r="G29" s="38">
        <v>42.48</v>
      </c>
      <c r="H29" s="19"/>
    </row>
    <row r="30" spans="1:8" ht="19.5" customHeight="1">
      <c r="A30" s="16"/>
      <c r="B30" s="22" t="s">
        <v>34</v>
      </c>
      <c r="C30" s="23" t="s">
        <v>66</v>
      </c>
      <c r="D30" s="34"/>
      <c r="E30" s="23"/>
      <c r="F30" s="115">
        <v>10</v>
      </c>
      <c r="G30" s="38">
        <v>46.07</v>
      </c>
      <c r="H30" s="19"/>
    </row>
    <row r="31" spans="1:8" ht="19.5" customHeight="1">
      <c r="A31" s="16"/>
      <c r="B31" s="43">
        <v>20</v>
      </c>
      <c r="C31" s="23" t="s">
        <v>103</v>
      </c>
      <c r="D31" s="34"/>
      <c r="E31" s="23"/>
      <c r="F31" s="115"/>
      <c r="G31" s="38">
        <v>48.34</v>
      </c>
      <c r="H31" s="19"/>
    </row>
    <row r="32" spans="1:8" ht="19.5" customHeight="1">
      <c r="A32" s="16"/>
      <c r="B32" s="43">
        <v>21</v>
      </c>
      <c r="C32" s="23" t="s">
        <v>62</v>
      </c>
      <c r="D32" s="34"/>
      <c r="E32" s="23"/>
      <c r="F32" s="115"/>
      <c r="G32" s="38">
        <v>52.57</v>
      </c>
      <c r="H32" s="19"/>
    </row>
    <row r="33" spans="1:8" ht="19.5" customHeight="1">
      <c r="A33" s="16"/>
      <c r="B33" s="43">
        <v>22</v>
      </c>
      <c r="C33" s="23" t="s">
        <v>153</v>
      </c>
      <c r="D33" s="34"/>
      <c r="E33" s="23"/>
      <c r="F33" s="115"/>
      <c r="G33" s="38">
        <v>54.99</v>
      </c>
      <c r="H33" s="19"/>
    </row>
    <row r="34" spans="1:8" ht="19.5" customHeight="1">
      <c r="A34" s="16"/>
      <c r="B34" s="43">
        <v>23</v>
      </c>
      <c r="C34" s="23" t="s">
        <v>121</v>
      </c>
      <c r="D34" s="34"/>
      <c r="E34" s="23"/>
      <c r="F34" s="115"/>
      <c r="G34" s="38">
        <v>62.46</v>
      </c>
      <c r="H34" s="19"/>
    </row>
    <row r="35" spans="1:8" ht="19.5" customHeight="1">
      <c r="A35" s="16"/>
      <c r="B35" s="43">
        <v>24</v>
      </c>
      <c r="C35" s="23" t="s">
        <v>154</v>
      </c>
      <c r="D35" s="34"/>
      <c r="E35" s="23"/>
      <c r="F35" s="115"/>
      <c r="G35" s="38">
        <v>70.32</v>
      </c>
      <c r="H35" s="19"/>
    </row>
    <row r="36" spans="1:8" ht="19.5" customHeight="1">
      <c r="A36" s="16"/>
      <c r="B36" s="43">
        <v>25</v>
      </c>
      <c r="C36" s="23" t="s">
        <v>86</v>
      </c>
      <c r="D36" s="34"/>
      <c r="E36" s="23"/>
      <c r="F36" s="115">
        <v>11</v>
      </c>
      <c r="G36" s="38">
        <v>73.08</v>
      </c>
      <c r="H36" s="19"/>
    </row>
    <row r="37" spans="1:8" ht="19.5" customHeight="1">
      <c r="A37" s="16"/>
      <c r="B37" s="43">
        <v>26</v>
      </c>
      <c r="C37" s="23" t="s">
        <v>64</v>
      </c>
      <c r="D37" s="34"/>
      <c r="E37" s="23"/>
      <c r="F37" s="115">
        <v>12</v>
      </c>
      <c r="G37" s="38">
        <v>73.11</v>
      </c>
      <c r="H37" s="19"/>
    </row>
    <row r="38" spans="1:8" ht="19.5" customHeight="1">
      <c r="A38" s="16"/>
      <c r="B38" s="43">
        <v>27</v>
      </c>
      <c r="C38" s="23" t="s">
        <v>97</v>
      </c>
      <c r="D38" s="34"/>
      <c r="E38" s="23"/>
      <c r="F38" s="115">
        <v>13</v>
      </c>
      <c r="G38" s="38">
        <v>77.51</v>
      </c>
      <c r="H38" s="19"/>
    </row>
    <row r="39" spans="1:8" ht="15.75">
      <c r="A39" s="16"/>
      <c r="B39" s="56"/>
      <c r="C39" s="28"/>
      <c r="D39" s="36"/>
      <c r="E39" s="28"/>
      <c r="F39" s="28"/>
      <c r="G39" s="47"/>
      <c r="H39" s="19"/>
    </row>
    <row r="40" spans="1:8" ht="7.5" customHeight="1">
      <c r="A40" s="26"/>
      <c r="B40" s="27"/>
      <c r="C40" s="28"/>
      <c r="D40" s="36"/>
      <c r="E40" s="28"/>
      <c r="F40" s="28"/>
      <c r="G40" s="27"/>
      <c r="H40" s="29"/>
    </row>
  </sheetData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C33" sqref="C33"/>
    </sheetView>
  </sheetViews>
  <sheetFormatPr defaultColWidth="9.00390625" defaultRowHeight="12.75"/>
  <cols>
    <col min="1" max="1" width="1.75390625" style="1" customWidth="1"/>
    <col min="2" max="2" width="10.875" style="3" customWidth="1"/>
    <col min="3" max="3" width="22.75390625" style="1" customWidth="1"/>
    <col min="4" max="4" width="9.75390625" style="15" customWidth="1"/>
    <col min="5" max="6" width="9.75390625" style="1" customWidth="1"/>
    <col min="7" max="7" width="15.75390625" style="3" customWidth="1"/>
    <col min="8" max="8" width="1.75390625" style="1" customWidth="1"/>
    <col min="9" max="16384" width="9.125" style="1" customWidth="1"/>
  </cols>
  <sheetData>
    <row r="1" spans="2:6" ht="15.75">
      <c r="B1" s="2" t="s">
        <v>0</v>
      </c>
      <c r="C1"/>
      <c r="D1" s="42" t="s">
        <v>155</v>
      </c>
      <c r="E1" s="42"/>
      <c r="F1" s="42"/>
    </row>
    <row r="2" spans="2:6" ht="15.75">
      <c r="B2" s="2"/>
      <c r="C2"/>
      <c r="D2" s="42"/>
      <c r="E2" s="42"/>
      <c r="F2" s="42"/>
    </row>
    <row r="3" spans="2:6" ht="15.75">
      <c r="B3" s="2" t="s">
        <v>2</v>
      </c>
      <c r="C3"/>
      <c r="D3" s="42" t="s">
        <v>156</v>
      </c>
      <c r="E3" s="42"/>
      <c r="F3" s="42"/>
    </row>
    <row r="4" spans="2:6" ht="15.75">
      <c r="B4" s="2"/>
      <c r="C4"/>
      <c r="D4" s="42"/>
      <c r="E4" s="42"/>
      <c r="F4" s="42"/>
    </row>
    <row r="5" spans="2:6" ht="15.75">
      <c r="B5" s="2" t="s">
        <v>3</v>
      </c>
      <c r="C5"/>
      <c r="D5" s="42" t="s">
        <v>157</v>
      </c>
      <c r="E5" s="42"/>
      <c r="F5" s="42"/>
    </row>
    <row r="7" spans="2:6" ht="18">
      <c r="B7"/>
      <c r="C7" s="4" t="s">
        <v>5</v>
      </c>
      <c r="D7" s="30"/>
      <c r="E7" s="1" t="s">
        <v>158</v>
      </c>
      <c r="F7"/>
    </row>
    <row r="9" spans="1:8" ht="7.5" customHeight="1">
      <c r="A9" s="5"/>
      <c r="B9" s="6"/>
      <c r="C9" s="7"/>
      <c r="D9" s="31"/>
      <c r="E9" s="7"/>
      <c r="F9" s="7"/>
      <c r="G9" s="6"/>
      <c r="H9" s="8"/>
    </row>
    <row r="10" spans="1:8" s="15" customFormat="1" ht="15">
      <c r="A10" s="9"/>
      <c r="B10" s="10" t="s">
        <v>7</v>
      </c>
      <c r="C10" s="11" t="s">
        <v>8</v>
      </c>
      <c r="D10" s="12" t="s">
        <v>9</v>
      </c>
      <c r="E10" s="11" t="s">
        <v>10</v>
      </c>
      <c r="F10" s="12" t="s">
        <v>357</v>
      </c>
      <c r="G10" s="13" t="s">
        <v>159</v>
      </c>
      <c r="H10" s="14"/>
    </row>
    <row r="11" spans="1:8" ht="7.5" customHeight="1">
      <c r="A11" s="16"/>
      <c r="B11" s="17"/>
      <c r="C11" s="18"/>
      <c r="D11" s="32"/>
      <c r="E11" s="18"/>
      <c r="F11" s="18"/>
      <c r="G11" s="17"/>
      <c r="H11" s="19"/>
    </row>
    <row r="12" spans="1:8" ht="15.75">
      <c r="A12" s="16"/>
      <c r="B12" s="49" t="s">
        <v>13</v>
      </c>
      <c r="C12" s="50" t="s">
        <v>59</v>
      </c>
      <c r="D12" s="31"/>
      <c r="E12" s="7"/>
      <c r="F12" s="125"/>
      <c r="G12" s="45">
        <v>25.2</v>
      </c>
      <c r="H12" s="19"/>
    </row>
    <row r="13" spans="1:8" ht="15.75">
      <c r="A13" s="16"/>
      <c r="B13" s="51" t="s">
        <v>15</v>
      </c>
      <c r="C13" s="48" t="s">
        <v>137</v>
      </c>
      <c r="D13" s="32"/>
      <c r="E13" s="18"/>
      <c r="F13" s="126">
        <v>1</v>
      </c>
      <c r="G13" s="46">
        <v>26.2</v>
      </c>
      <c r="H13" s="19"/>
    </row>
    <row r="14" spans="1:8" ht="15.75">
      <c r="A14" s="16"/>
      <c r="B14" s="51" t="s">
        <v>17</v>
      </c>
      <c r="C14" s="48" t="s">
        <v>125</v>
      </c>
      <c r="D14" s="32"/>
      <c r="E14" s="18"/>
      <c r="F14" s="126"/>
      <c r="G14" s="46">
        <v>26.2</v>
      </c>
      <c r="H14" s="19"/>
    </row>
    <row r="15" spans="1:8" ht="15.75">
      <c r="A15" s="16"/>
      <c r="B15" s="51" t="s">
        <v>19</v>
      </c>
      <c r="C15" s="48" t="s">
        <v>69</v>
      </c>
      <c r="D15" s="32"/>
      <c r="E15" s="18"/>
      <c r="F15" s="126">
        <v>2</v>
      </c>
      <c r="G15" s="46">
        <v>26.4</v>
      </c>
      <c r="H15" s="19"/>
    </row>
    <row r="16" spans="1:8" ht="15.75">
      <c r="A16" s="16"/>
      <c r="B16" s="51" t="s">
        <v>20</v>
      </c>
      <c r="C16" s="48" t="s">
        <v>60</v>
      </c>
      <c r="D16" s="32"/>
      <c r="E16" s="18"/>
      <c r="F16" s="126">
        <v>3</v>
      </c>
      <c r="G16" s="46">
        <v>26.6</v>
      </c>
      <c r="H16" s="19"/>
    </row>
    <row r="17" spans="1:8" ht="15.75">
      <c r="A17" s="16"/>
      <c r="B17" s="51" t="s">
        <v>21</v>
      </c>
      <c r="C17" s="48" t="s">
        <v>126</v>
      </c>
      <c r="D17" s="32"/>
      <c r="E17" s="18"/>
      <c r="F17" s="126"/>
      <c r="G17" s="46">
        <v>27.8</v>
      </c>
      <c r="H17" s="19"/>
    </row>
    <row r="18" spans="1:8" ht="15.75">
      <c r="A18" s="16"/>
      <c r="B18" s="51" t="s">
        <v>22</v>
      </c>
      <c r="C18" s="18" t="s">
        <v>52</v>
      </c>
      <c r="D18" s="32"/>
      <c r="E18" s="18"/>
      <c r="F18" s="126">
        <v>4</v>
      </c>
      <c r="G18" s="46">
        <v>28.8</v>
      </c>
      <c r="H18" s="19"/>
    </row>
    <row r="19" spans="1:8" ht="15.75">
      <c r="A19" s="16"/>
      <c r="B19" s="51" t="s">
        <v>23</v>
      </c>
      <c r="C19" s="18" t="s">
        <v>131</v>
      </c>
      <c r="D19" s="32"/>
      <c r="E19" s="18"/>
      <c r="F19" s="126"/>
      <c r="G19" s="46">
        <v>31.8</v>
      </c>
      <c r="H19" s="19"/>
    </row>
    <row r="20" spans="1:8" ht="15.75">
      <c r="A20" s="16"/>
      <c r="B20" s="51" t="s">
        <v>24</v>
      </c>
      <c r="C20" s="18" t="s">
        <v>66</v>
      </c>
      <c r="D20" s="32"/>
      <c r="E20" s="18"/>
      <c r="F20" s="126">
        <v>5</v>
      </c>
      <c r="G20" s="46">
        <v>33.6</v>
      </c>
      <c r="H20" s="19"/>
    </row>
    <row r="21" spans="1:8" ht="15.75">
      <c r="A21" s="16"/>
      <c r="B21" s="51" t="s">
        <v>25</v>
      </c>
      <c r="C21" s="18" t="s">
        <v>160</v>
      </c>
      <c r="D21" s="32"/>
      <c r="E21" s="18"/>
      <c r="F21" s="126"/>
      <c r="G21" s="46">
        <v>34.2</v>
      </c>
      <c r="H21" s="19"/>
    </row>
    <row r="22" spans="1:8" ht="15.75">
      <c r="A22" s="16"/>
      <c r="B22" s="51" t="s">
        <v>26</v>
      </c>
      <c r="C22" s="18" t="s">
        <v>95</v>
      </c>
      <c r="D22" s="32"/>
      <c r="E22" s="18"/>
      <c r="F22" s="126">
        <v>6</v>
      </c>
      <c r="G22" s="46">
        <v>34.2</v>
      </c>
      <c r="H22" s="19"/>
    </row>
    <row r="23" spans="1:8" ht="15.75">
      <c r="A23" s="16"/>
      <c r="B23" s="51" t="s">
        <v>27</v>
      </c>
      <c r="C23" s="18" t="s">
        <v>97</v>
      </c>
      <c r="D23" s="32"/>
      <c r="E23" s="18"/>
      <c r="F23" s="126">
        <v>7</v>
      </c>
      <c r="G23" s="46">
        <v>34.2</v>
      </c>
      <c r="H23" s="19"/>
    </row>
    <row r="24" spans="1:8" ht="15.75">
      <c r="A24" s="16"/>
      <c r="B24" s="51" t="s">
        <v>28</v>
      </c>
      <c r="C24" s="18" t="s">
        <v>86</v>
      </c>
      <c r="D24" s="32"/>
      <c r="E24" s="18"/>
      <c r="F24" s="126">
        <v>8</v>
      </c>
      <c r="G24" s="46">
        <v>34.4</v>
      </c>
      <c r="H24" s="19"/>
    </row>
    <row r="25" spans="1:8" ht="15.75">
      <c r="A25" s="16"/>
      <c r="B25" s="51" t="s">
        <v>29</v>
      </c>
      <c r="C25" s="18" t="s">
        <v>63</v>
      </c>
      <c r="D25" s="32"/>
      <c r="E25" s="18"/>
      <c r="F25" s="126">
        <v>9</v>
      </c>
      <c r="G25" s="46">
        <v>34.6</v>
      </c>
      <c r="H25" s="19"/>
    </row>
    <row r="26" spans="1:8" ht="15.75">
      <c r="A26" s="16"/>
      <c r="B26" s="51" t="s">
        <v>30</v>
      </c>
      <c r="C26" s="18" t="s">
        <v>82</v>
      </c>
      <c r="D26" s="32"/>
      <c r="E26" s="18"/>
      <c r="F26" s="126"/>
      <c r="G26" s="137">
        <v>39</v>
      </c>
      <c r="H26" s="19"/>
    </row>
    <row r="27" spans="1:8" ht="15.75">
      <c r="A27" s="16"/>
      <c r="B27" s="51" t="s">
        <v>31</v>
      </c>
      <c r="C27" s="18" t="s">
        <v>62</v>
      </c>
      <c r="D27" s="32"/>
      <c r="E27" s="18"/>
      <c r="F27" s="126"/>
      <c r="G27" s="137">
        <v>39</v>
      </c>
      <c r="H27" s="19"/>
    </row>
    <row r="28" spans="1:8" ht="15.75">
      <c r="A28" s="16"/>
      <c r="B28" s="51" t="s">
        <v>32</v>
      </c>
      <c r="C28" s="18" t="s">
        <v>68</v>
      </c>
      <c r="D28" s="32"/>
      <c r="E28" s="18"/>
      <c r="F28" s="126"/>
      <c r="G28" s="137">
        <v>40.4</v>
      </c>
      <c r="H28" s="19"/>
    </row>
    <row r="29" spans="1:8" ht="15.75">
      <c r="A29" s="16"/>
      <c r="B29" s="51" t="s">
        <v>33</v>
      </c>
      <c r="C29" s="18" t="s">
        <v>57</v>
      </c>
      <c r="D29" s="32"/>
      <c r="E29" s="18"/>
      <c r="F29" s="126">
        <v>10</v>
      </c>
      <c r="G29" s="137">
        <v>41.8</v>
      </c>
      <c r="H29" s="19"/>
    </row>
    <row r="30" spans="1:8" ht="15.75">
      <c r="A30" s="16"/>
      <c r="B30" s="51" t="s">
        <v>34</v>
      </c>
      <c r="C30" s="18" t="s">
        <v>106</v>
      </c>
      <c r="D30" s="32"/>
      <c r="E30" s="18"/>
      <c r="F30" s="126"/>
      <c r="G30" s="137">
        <v>42.2</v>
      </c>
      <c r="H30" s="19"/>
    </row>
    <row r="31" spans="1:8" ht="15.75">
      <c r="A31" s="16"/>
      <c r="B31" s="52">
        <v>20</v>
      </c>
      <c r="C31" s="18" t="s">
        <v>64</v>
      </c>
      <c r="D31" s="32"/>
      <c r="E31" s="18"/>
      <c r="F31" s="126">
        <v>11</v>
      </c>
      <c r="G31" s="137">
        <v>44</v>
      </c>
      <c r="H31" s="19"/>
    </row>
    <row r="32" spans="1:8" ht="15.75">
      <c r="A32" s="16"/>
      <c r="B32" s="52">
        <v>21</v>
      </c>
      <c r="C32" s="18" t="s">
        <v>98</v>
      </c>
      <c r="D32" s="32"/>
      <c r="E32" s="18"/>
      <c r="F32" s="126">
        <v>12</v>
      </c>
      <c r="G32" s="137">
        <v>45.2</v>
      </c>
      <c r="H32" s="19"/>
    </row>
    <row r="33" spans="1:8" ht="15.75">
      <c r="A33" s="16"/>
      <c r="B33" s="52">
        <v>22</v>
      </c>
      <c r="C33" s="109" t="s">
        <v>14</v>
      </c>
      <c r="D33" s="32"/>
      <c r="E33" s="18"/>
      <c r="F33" s="126">
        <v>13</v>
      </c>
      <c r="G33" s="137">
        <v>51</v>
      </c>
      <c r="H33" s="19"/>
    </row>
    <row r="34" spans="1:8" ht="15.75">
      <c r="A34" s="16"/>
      <c r="B34" s="52">
        <v>23</v>
      </c>
      <c r="C34" s="18" t="s">
        <v>87</v>
      </c>
      <c r="D34" s="32"/>
      <c r="E34" s="18"/>
      <c r="F34" s="126"/>
      <c r="G34" s="46">
        <v>59.2</v>
      </c>
      <c r="H34" s="19"/>
    </row>
    <row r="35" spans="1:8" ht="15.75">
      <c r="A35" s="16"/>
      <c r="B35" s="52"/>
      <c r="C35" s="18"/>
      <c r="D35" s="32"/>
      <c r="E35" s="18"/>
      <c r="F35" s="18"/>
      <c r="G35" s="46"/>
      <c r="H35" s="19"/>
    </row>
    <row r="36" spans="1:8" ht="15.75">
      <c r="A36" s="16"/>
      <c r="B36" s="9" t="s">
        <v>161</v>
      </c>
      <c r="C36"/>
      <c r="D36" s="32"/>
      <c r="E36" s="18"/>
      <c r="F36" s="18"/>
      <c r="G36" s="46"/>
      <c r="H36" s="19"/>
    </row>
    <row r="37" spans="1:8" ht="15.75">
      <c r="A37" s="16"/>
      <c r="B37" s="52">
        <v>1</v>
      </c>
      <c r="C37" s="18" t="s">
        <v>69</v>
      </c>
      <c r="D37" s="32"/>
      <c r="E37" s="18"/>
      <c r="F37" s="18"/>
      <c r="G37" s="46">
        <v>27.2</v>
      </c>
      <c r="H37" s="19"/>
    </row>
    <row r="38" spans="1:8" ht="15.75">
      <c r="A38" s="16"/>
      <c r="B38" s="52">
        <v>2</v>
      </c>
      <c r="C38" s="18" t="s">
        <v>59</v>
      </c>
      <c r="D38" s="32"/>
      <c r="E38" s="18"/>
      <c r="F38" s="18"/>
      <c r="G38" s="46">
        <v>27.8</v>
      </c>
      <c r="H38" s="19"/>
    </row>
    <row r="39" spans="1:8" ht="15.75">
      <c r="A39" s="16"/>
      <c r="B39" s="51" t="s">
        <v>17</v>
      </c>
      <c r="C39" s="18" t="s">
        <v>62</v>
      </c>
      <c r="D39" s="32"/>
      <c r="E39" s="18"/>
      <c r="F39" s="18"/>
      <c r="G39" s="46">
        <v>28.2</v>
      </c>
      <c r="H39" s="19"/>
    </row>
    <row r="40" spans="1:8" ht="15.75">
      <c r="A40" s="16"/>
      <c r="B40" s="53"/>
      <c r="C40" s="28"/>
      <c r="D40" s="36"/>
      <c r="E40" s="28"/>
      <c r="F40" s="28"/>
      <c r="G40" s="47"/>
      <c r="H40" s="19"/>
    </row>
    <row r="41" spans="1:8" ht="7.5" customHeight="1">
      <c r="A41" s="26"/>
      <c r="B41" s="27"/>
      <c r="C41" s="28"/>
      <c r="D41" s="36"/>
      <c r="E41" s="28"/>
      <c r="F41" s="28"/>
      <c r="G41" s="27"/>
      <c r="H41" s="29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B4" sqref="B4"/>
    </sheetView>
  </sheetViews>
  <sheetFormatPr defaultColWidth="9.00390625" defaultRowHeight="12.75"/>
  <cols>
    <col min="1" max="1" width="1.75390625" style="1" customWidth="1"/>
    <col min="2" max="2" width="10.875" style="3" customWidth="1"/>
    <col min="3" max="3" width="22.75390625" style="1" customWidth="1"/>
    <col min="4" max="4" width="9.75390625" style="15" customWidth="1"/>
    <col min="5" max="6" width="9.75390625" style="1" customWidth="1"/>
    <col min="7" max="7" width="15.75390625" style="3" customWidth="1"/>
    <col min="8" max="8" width="1.75390625" style="1" customWidth="1"/>
    <col min="9" max="16384" width="9.125" style="1" customWidth="1"/>
  </cols>
  <sheetData>
    <row r="1" spans="2:6" ht="15.75">
      <c r="B1" s="2" t="s">
        <v>0</v>
      </c>
      <c r="C1"/>
      <c r="D1" s="42" t="s">
        <v>162</v>
      </c>
      <c r="E1" s="42"/>
      <c r="F1" s="42"/>
    </row>
    <row r="2" spans="2:6" ht="15.75">
      <c r="B2" s="2"/>
      <c r="C2"/>
      <c r="D2" s="42"/>
      <c r="E2" s="42"/>
      <c r="F2" s="42"/>
    </row>
    <row r="3" spans="2:6" ht="15.75">
      <c r="B3" s="2" t="s">
        <v>2</v>
      </c>
      <c r="C3"/>
      <c r="D3" s="42" t="s">
        <v>163</v>
      </c>
      <c r="E3" s="42"/>
      <c r="F3" s="42"/>
    </row>
    <row r="4" spans="2:6" ht="15.75">
      <c r="B4" s="2"/>
      <c r="C4"/>
      <c r="D4" s="42"/>
      <c r="E4" s="42"/>
      <c r="F4" s="42"/>
    </row>
    <row r="5" spans="2:6" ht="15.75">
      <c r="B5" s="2" t="s">
        <v>3</v>
      </c>
      <c r="C5"/>
      <c r="D5" s="42" t="s">
        <v>78</v>
      </c>
      <c r="E5" s="42"/>
      <c r="F5" s="42"/>
    </row>
    <row r="7" spans="2:6" ht="18">
      <c r="B7"/>
      <c r="C7" s="4" t="s">
        <v>5</v>
      </c>
      <c r="D7" s="30"/>
      <c r="E7" s="1" t="s">
        <v>164</v>
      </c>
      <c r="F7"/>
    </row>
    <row r="9" spans="1:8" ht="7.5" customHeight="1">
      <c r="A9" s="5"/>
      <c r="B9" s="6"/>
      <c r="C9" s="7"/>
      <c r="D9" s="31"/>
      <c r="E9" s="7"/>
      <c r="F9" s="7"/>
      <c r="G9" s="6"/>
      <c r="H9" s="8"/>
    </row>
    <row r="10" spans="1:8" s="15" customFormat="1" ht="15">
      <c r="A10" s="9"/>
      <c r="B10" s="10" t="s">
        <v>7</v>
      </c>
      <c r="C10" s="11" t="s">
        <v>8</v>
      </c>
      <c r="D10" s="12" t="s">
        <v>9</v>
      </c>
      <c r="E10" s="11" t="s">
        <v>10</v>
      </c>
      <c r="F10" s="12" t="s">
        <v>357</v>
      </c>
      <c r="G10" s="13" t="s">
        <v>12</v>
      </c>
      <c r="H10" s="14"/>
    </row>
    <row r="11" spans="1:8" ht="7.5" customHeight="1">
      <c r="A11" s="16"/>
      <c r="B11" s="17"/>
      <c r="C11" s="18"/>
      <c r="D11" s="32"/>
      <c r="E11" s="18"/>
      <c r="F11" s="18"/>
      <c r="G11" s="17"/>
      <c r="H11" s="19"/>
    </row>
    <row r="12" spans="1:8" ht="15.75">
      <c r="A12" s="16"/>
      <c r="B12" s="20" t="s">
        <v>13</v>
      </c>
      <c r="C12" s="40" t="s">
        <v>165</v>
      </c>
      <c r="D12" s="33"/>
      <c r="E12" s="21"/>
      <c r="F12" s="111"/>
      <c r="G12" s="37">
        <v>23.62</v>
      </c>
      <c r="H12" s="19"/>
    </row>
    <row r="13" spans="1:8" ht="15.75">
      <c r="A13" s="16"/>
      <c r="B13" s="22" t="s">
        <v>15</v>
      </c>
      <c r="C13" s="41" t="s">
        <v>61</v>
      </c>
      <c r="D13" s="34"/>
      <c r="E13" s="23"/>
      <c r="F13" s="115">
        <v>1</v>
      </c>
      <c r="G13" s="38">
        <v>30.53</v>
      </c>
      <c r="H13" s="19"/>
    </row>
    <row r="14" spans="1:8" ht="15.75">
      <c r="A14" s="16"/>
      <c r="B14" s="22" t="s">
        <v>17</v>
      </c>
      <c r="C14" s="41" t="s">
        <v>57</v>
      </c>
      <c r="D14" s="34"/>
      <c r="E14" s="23"/>
      <c r="F14" s="115">
        <v>2</v>
      </c>
      <c r="G14" s="38">
        <v>32.37</v>
      </c>
      <c r="H14" s="19"/>
    </row>
    <row r="15" spans="1:8" ht="15.75">
      <c r="A15" s="16"/>
      <c r="B15" s="22" t="s">
        <v>19</v>
      </c>
      <c r="C15" s="41" t="s">
        <v>78</v>
      </c>
      <c r="D15" s="34"/>
      <c r="E15" s="23"/>
      <c r="F15" s="115">
        <v>3</v>
      </c>
      <c r="G15" s="116">
        <v>34.3</v>
      </c>
      <c r="H15" s="19"/>
    </row>
    <row r="16" spans="1:8" ht="15.75">
      <c r="A16" s="16"/>
      <c r="B16" s="22" t="s">
        <v>20</v>
      </c>
      <c r="C16" s="41" t="s">
        <v>64</v>
      </c>
      <c r="D16" s="34"/>
      <c r="E16" s="23"/>
      <c r="F16" s="115">
        <v>4</v>
      </c>
      <c r="G16" s="116">
        <v>34.5</v>
      </c>
      <c r="H16" s="19"/>
    </row>
    <row r="17" spans="1:8" ht="15.75">
      <c r="A17" s="16"/>
      <c r="B17" s="22" t="s">
        <v>21</v>
      </c>
      <c r="C17" s="131" t="s">
        <v>14</v>
      </c>
      <c r="D17" s="34"/>
      <c r="E17" s="23"/>
      <c r="F17" s="115">
        <v>5</v>
      </c>
      <c r="G17" s="116">
        <v>35.4</v>
      </c>
      <c r="H17" s="19"/>
    </row>
    <row r="18" spans="1:8" ht="15.75">
      <c r="A18" s="16"/>
      <c r="B18" s="22" t="s">
        <v>22</v>
      </c>
      <c r="C18" s="23" t="s">
        <v>95</v>
      </c>
      <c r="D18" s="34"/>
      <c r="E18" s="23"/>
      <c r="F18" s="115">
        <v>6</v>
      </c>
      <c r="G18" s="116">
        <v>38.9</v>
      </c>
      <c r="H18" s="19"/>
    </row>
    <row r="19" spans="1:8" ht="15.75">
      <c r="A19" s="16"/>
      <c r="B19" s="22" t="s">
        <v>23</v>
      </c>
      <c r="C19" s="23" t="s">
        <v>96</v>
      </c>
      <c r="D19" s="34"/>
      <c r="E19" s="23"/>
      <c r="F19" s="115"/>
      <c r="G19" s="116">
        <v>38.97</v>
      </c>
      <c r="H19" s="19"/>
    </row>
    <row r="20" spans="1:8" ht="15.75">
      <c r="A20" s="16"/>
      <c r="B20" s="22" t="s">
        <v>24</v>
      </c>
      <c r="C20" s="23" t="s">
        <v>60</v>
      </c>
      <c r="D20" s="34"/>
      <c r="E20" s="23"/>
      <c r="F20" s="115">
        <v>7</v>
      </c>
      <c r="G20" s="116">
        <v>40.59</v>
      </c>
      <c r="H20" s="19"/>
    </row>
    <row r="21" spans="1:8" ht="15.75">
      <c r="A21" s="16"/>
      <c r="B21" s="22" t="s">
        <v>25</v>
      </c>
      <c r="C21" s="23" t="s">
        <v>66</v>
      </c>
      <c r="D21" s="34"/>
      <c r="E21" s="23"/>
      <c r="F21" s="115">
        <v>8</v>
      </c>
      <c r="G21" s="116">
        <v>41.03</v>
      </c>
      <c r="H21" s="19"/>
    </row>
    <row r="22" spans="1:8" ht="15.75">
      <c r="A22" s="16"/>
      <c r="B22" s="22" t="s">
        <v>26</v>
      </c>
      <c r="C22" s="23" t="s">
        <v>63</v>
      </c>
      <c r="D22" s="34"/>
      <c r="E22" s="23"/>
      <c r="F22" s="115">
        <v>9</v>
      </c>
      <c r="G22" s="116">
        <v>64.63</v>
      </c>
      <c r="H22" s="19"/>
    </row>
    <row r="23" spans="1:8" ht="15.75">
      <c r="A23" s="16"/>
      <c r="B23" s="22" t="s">
        <v>27</v>
      </c>
      <c r="C23" s="23" t="s">
        <v>69</v>
      </c>
      <c r="D23" s="34"/>
      <c r="E23" s="23"/>
      <c r="F23" s="115">
        <v>10</v>
      </c>
      <c r="G23" s="116">
        <v>67.81</v>
      </c>
      <c r="H23" s="19"/>
    </row>
    <row r="24" spans="1:8" ht="15.75">
      <c r="A24" s="16"/>
      <c r="B24" s="22" t="s">
        <v>28</v>
      </c>
      <c r="C24" s="23" t="s">
        <v>166</v>
      </c>
      <c r="D24" s="34"/>
      <c r="E24" s="23"/>
      <c r="F24" s="115"/>
      <c r="G24" s="116">
        <v>81.4</v>
      </c>
      <c r="H24" s="19"/>
    </row>
    <row r="25" spans="1:8" ht="15.75">
      <c r="A25" s="16"/>
      <c r="B25" s="22" t="s">
        <v>29</v>
      </c>
      <c r="C25" s="23" t="s">
        <v>86</v>
      </c>
      <c r="D25" s="34"/>
      <c r="E25" s="23"/>
      <c r="F25" s="115">
        <v>13</v>
      </c>
      <c r="G25" s="38" t="s">
        <v>46</v>
      </c>
      <c r="H25" s="19"/>
    </row>
    <row r="26" spans="1:8" ht="15.75">
      <c r="A26" s="16"/>
      <c r="B26" s="22" t="s">
        <v>30</v>
      </c>
      <c r="C26" s="23" t="s">
        <v>98</v>
      </c>
      <c r="D26" s="34"/>
      <c r="E26" s="23"/>
      <c r="F26" s="115">
        <v>13</v>
      </c>
      <c r="G26" s="38" t="s">
        <v>46</v>
      </c>
      <c r="H26" s="19"/>
    </row>
    <row r="27" spans="1:8" ht="15.75">
      <c r="A27" s="16"/>
      <c r="B27" s="22" t="s">
        <v>31</v>
      </c>
      <c r="C27" s="23" t="s">
        <v>52</v>
      </c>
      <c r="D27" s="34"/>
      <c r="E27" s="23"/>
      <c r="F27" s="115">
        <v>13</v>
      </c>
      <c r="G27" s="38" t="s">
        <v>46</v>
      </c>
      <c r="H27" s="19"/>
    </row>
    <row r="28" spans="1:8" ht="15.75">
      <c r="A28" s="16"/>
      <c r="B28" s="22"/>
      <c r="C28" s="23"/>
      <c r="D28" s="34"/>
      <c r="E28" s="23"/>
      <c r="F28" s="23"/>
      <c r="G28" s="38"/>
      <c r="H28" s="19"/>
    </row>
    <row r="29" spans="1:8" ht="15.75">
      <c r="A29" s="16"/>
      <c r="B29" s="22" t="s">
        <v>161</v>
      </c>
      <c r="C29" s="23"/>
      <c r="D29" s="34"/>
      <c r="E29" s="23"/>
      <c r="F29" s="23"/>
      <c r="G29" s="38"/>
      <c r="H29" s="19"/>
    </row>
    <row r="30" spans="1:8" ht="15.75">
      <c r="A30" s="16"/>
      <c r="B30" s="22" t="s">
        <v>13</v>
      </c>
      <c r="C30" s="23" t="s">
        <v>69</v>
      </c>
      <c r="D30" s="34"/>
      <c r="E30" s="23"/>
      <c r="F30" s="23"/>
      <c r="G30" s="38">
        <v>32.28</v>
      </c>
      <c r="H30" s="19"/>
    </row>
    <row r="31" spans="1:8" ht="15.75">
      <c r="A31" s="16"/>
      <c r="B31" s="43" t="s">
        <v>15</v>
      </c>
      <c r="C31" s="23" t="s">
        <v>165</v>
      </c>
      <c r="D31" s="34"/>
      <c r="E31" s="23"/>
      <c r="F31" s="23"/>
      <c r="G31" s="38">
        <v>45.34</v>
      </c>
      <c r="H31" s="19"/>
    </row>
    <row r="32" spans="1:8" ht="15.75">
      <c r="A32" s="16"/>
      <c r="B32" s="43" t="s">
        <v>17</v>
      </c>
      <c r="C32" s="23" t="s">
        <v>57</v>
      </c>
      <c r="D32" s="34"/>
      <c r="E32" s="23"/>
      <c r="F32" s="23"/>
      <c r="G32" s="38">
        <v>65.25</v>
      </c>
      <c r="H32" s="19"/>
    </row>
    <row r="33" spans="1:8" ht="15.75">
      <c r="A33" s="16"/>
      <c r="B33" s="24"/>
      <c r="C33" s="25"/>
      <c r="D33" s="35"/>
      <c r="E33" s="25"/>
      <c r="F33" s="25"/>
      <c r="G33" s="39"/>
      <c r="H33" s="19"/>
    </row>
    <row r="34" spans="1:8" ht="15.75">
      <c r="A34" s="26"/>
      <c r="B34" s="27"/>
      <c r="C34" s="28"/>
      <c r="D34" s="36"/>
      <c r="E34" s="28"/>
      <c r="F34" s="28"/>
      <c r="G34" s="27"/>
      <c r="H34" s="29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B4" sqref="B4"/>
    </sheetView>
  </sheetViews>
  <sheetFormatPr defaultColWidth="9.00390625" defaultRowHeight="12.75"/>
  <cols>
    <col min="1" max="1" width="1.75390625" style="1" customWidth="1"/>
    <col min="2" max="2" width="10.875" style="3" customWidth="1"/>
    <col min="3" max="3" width="22.75390625" style="1" customWidth="1"/>
    <col min="4" max="4" width="9.75390625" style="15" customWidth="1"/>
    <col min="5" max="6" width="9.75390625" style="1" customWidth="1"/>
    <col min="7" max="7" width="15.75390625" style="3" customWidth="1"/>
    <col min="8" max="8" width="1.75390625" style="1" customWidth="1"/>
    <col min="9" max="16384" width="9.125" style="1" customWidth="1"/>
  </cols>
  <sheetData>
    <row r="1" spans="2:6" ht="15.75">
      <c r="B1" s="2" t="s">
        <v>0</v>
      </c>
      <c r="C1"/>
      <c r="D1" s="42" t="s">
        <v>167</v>
      </c>
      <c r="E1" s="42"/>
      <c r="F1" s="42"/>
    </row>
    <row r="2" spans="2:6" ht="15.75">
      <c r="B2" s="2"/>
      <c r="C2"/>
      <c r="D2" s="42"/>
      <c r="E2" s="42"/>
      <c r="F2" s="42"/>
    </row>
    <row r="3" spans="2:6" ht="15.75">
      <c r="B3" s="2" t="s">
        <v>2</v>
      </c>
      <c r="C3"/>
      <c r="D3" s="42" t="s">
        <v>90</v>
      </c>
      <c r="E3" s="42"/>
      <c r="F3" s="42"/>
    </row>
    <row r="4" spans="2:6" ht="15.75">
      <c r="B4" s="2"/>
      <c r="C4"/>
      <c r="D4" s="42"/>
      <c r="E4" s="42"/>
      <c r="F4" s="42"/>
    </row>
    <row r="5" spans="2:6" ht="15.75">
      <c r="B5" s="2" t="s">
        <v>3</v>
      </c>
      <c r="C5"/>
      <c r="D5" s="42" t="s">
        <v>57</v>
      </c>
      <c r="E5" s="42"/>
      <c r="F5" s="42"/>
    </row>
    <row r="7" spans="2:6" ht="18">
      <c r="B7"/>
      <c r="C7" s="4" t="s">
        <v>5</v>
      </c>
      <c r="D7" s="30"/>
      <c r="E7" s="1" t="s">
        <v>168</v>
      </c>
      <c r="F7"/>
    </row>
    <row r="9" spans="1:8" ht="7.5" customHeight="1">
      <c r="A9" s="5"/>
      <c r="B9" s="6"/>
      <c r="C9" s="7"/>
      <c r="D9" s="31"/>
      <c r="E9" s="7"/>
      <c r="F9" s="7"/>
      <c r="G9" s="6"/>
      <c r="H9" s="8"/>
    </row>
    <row r="10" spans="1:8" s="15" customFormat="1" ht="15">
      <c r="A10" s="9"/>
      <c r="B10" s="10" t="s">
        <v>7</v>
      </c>
      <c r="C10" s="11" t="s">
        <v>8</v>
      </c>
      <c r="D10" s="12" t="s">
        <v>9</v>
      </c>
      <c r="E10" s="11" t="s">
        <v>10</v>
      </c>
      <c r="F10" s="12" t="s">
        <v>357</v>
      </c>
      <c r="G10" s="13" t="s">
        <v>12</v>
      </c>
      <c r="H10" s="14"/>
    </row>
    <row r="11" spans="1:8" ht="7.5" customHeight="1">
      <c r="A11" s="16"/>
      <c r="B11" s="17"/>
      <c r="C11" s="18"/>
      <c r="D11" s="32"/>
      <c r="E11" s="18"/>
      <c r="F11" s="18"/>
      <c r="G11" s="17"/>
      <c r="H11" s="19"/>
    </row>
    <row r="12" spans="1:8" ht="15.75">
      <c r="A12" s="16"/>
      <c r="B12" s="20" t="s">
        <v>13</v>
      </c>
      <c r="C12" s="40" t="s">
        <v>69</v>
      </c>
      <c r="D12" s="33"/>
      <c r="E12" s="21"/>
      <c r="F12" s="111">
        <v>1</v>
      </c>
      <c r="G12" s="37">
        <v>27.41</v>
      </c>
      <c r="H12" s="19"/>
    </row>
    <row r="13" spans="1:8" ht="15.75">
      <c r="A13" s="16"/>
      <c r="B13" s="22" t="s">
        <v>15</v>
      </c>
      <c r="C13" s="41" t="s">
        <v>52</v>
      </c>
      <c r="D13" s="34"/>
      <c r="E13" s="23"/>
      <c r="F13" s="115">
        <v>2</v>
      </c>
      <c r="G13" s="38">
        <v>30.84</v>
      </c>
      <c r="H13" s="19"/>
    </row>
    <row r="14" spans="1:8" ht="15.75">
      <c r="A14" s="16"/>
      <c r="B14" s="22" t="s">
        <v>17</v>
      </c>
      <c r="C14" s="23" t="s">
        <v>63</v>
      </c>
      <c r="D14" s="34"/>
      <c r="E14" s="23"/>
      <c r="F14" s="115">
        <v>3</v>
      </c>
      <c r="G14" s="38">
        <v>31.94</v>
      </c>
      <c r="H14" s="19"/>
    </row>
    <row r="15" spans="1:8" ht="15.75">
      <c r="A15" s="16"/>
      <c r="B15" s="22" t="s">
        <v>19</v>
      </c>
      <c r="C15" s="41" t="s">
        <v>82</v>
      </c>
      <c r="D15" s="138"/>
      <c r="E15" s="23"/>
      <c r="F15" s="115"/>
      <c r="G15" s="38">
        <v>32.07</v>
      </c>
      <c r="H15" s="19"/>
    </row>
    <row r="16" spans="1:8" ht="15.75">
      <c r="A16" s="16"/>
      <c r="B16" s="22" t="s">
        <v>20</v>
      </c>
      <c r="C16" s="23" t="s">
        <v>66</v>
      </c>
      <c r="D16" s="34"/>
      <c r="E16" s="23"/>
      <c r="F16" s="115">
        <v>4</v>
      </c>
      <c r="G16" s="38">
        <v>33.22</v>
      </c>
      <c r="H16" s="19"/>
    </row>
    <row r="17" spans="1:8" ht="15.75">
      <c r="A17" s="16"/>
      <c r="B17" s="22" t="s">
        <v>21</v>
      </c>
      <c r="C17" s="41" t="s">
        <v>68</v>
      </c>
      <c r="D17" s="34"/>
      <c r="E17" s="23"/>
      <c r="F17" s="115"/>
      <c r="G17" s="38">
        <v>33.43</v>
      </c>
      <c r="H17" s="19"/>
    </row>
    <row r="18" spans="1:8" ht="15.75">
      <c r="A18" s="16"/>
      <c r="B18" s="22" t="s">
        <v>22</v>
      </c>
      <c r="C18" s="1" t="s">
        <v>86</v>
      </c>
      <c r="D18" s="34"/>
      <c r="E18" s="23"/>
      <c r="F18" s="115">
        <v>5</v>
      </c>
      <c r="G18" s="38">
        <v>33.53</v>
      </c>
      <c r="H18" s="19"/>
    </row>
    <row r="19" spans="1:8" ht="15.75">
      <c r="A19" s="16"/>
      <c r="B19" s="22" t="s">
        <v>23</v>
      </c>
      <c r="C19" s="23" t="s">
        <v>169</v>
      </c>
      <c r="D19" s="34"/>
      <c r="E19" s="23"/>
      <c r="F19" s="115">
        <v>6</v>
      </c>
      <c r="G19" s="38">
        <v>34.18</v>
      </c>
      <c r="H19" s="19"/>
    </row>
    <row r="20" spans="1:8" ht="15.75">
      <c r="A20" s="16"/>
      <c r="B20" s="22" t="s">
        <v>24</v>
      </c>
      <c r="C20" s="23" t="s">
        <v>170</v>
      </c>
      <c r="D20" s="34"/>
      <c r="E20" s="23"/>
      <c r="F20" s="115"/>
      <c r="G20" s="116">
        <v>35.1</v>
      </c>
      <c r="H20" s="19"/>
    </row>
    <row r="21" spans="1:8" ht="15.75">
      <c r="A21" s="16"/>
      <c r="B21" s="22" t="s">
        <v>25</v>
      </c>
      <c r="C21" s="23" t="s">
        <v>96</v>
      </c>
      <c r="D21" s="34"/>
      <c r="E21" s="23"/>
      <c r="F21" s="115"/>
      <c r="G21" s="116">
        <v>35.9</v>
      </c>
      <c r="H21" s="19"/>
    </row>
    <row r="22" spans="1:8" ht="15.75">
      <c r="A22" s="16"/>
      <c r="B22" s="22" t="s">
        <v>26</v>
      </c>
      <c r="C22" s="23" t="s">
        <v>171</v>
      </c>
      <c r="D22" s="34"/>
      <c r="E22" s="23"/>
      <c r="F22" s="115">
        <v>7</v>
      </c>
      <c r="G22" s="116">
        <v>37.54</v>
      </c>
      <c r="H22" s="19"/>
    </row>
    <row r="23" spans="1:8" ht="15.75">
      <c r="A23" s="16"/>
      <c r="B23" s="22" t="s">
        <v>27</v>
      </c>
      <c r="C23" s="23" t="s">
        <v>172</v>
      </c>
      <c r="D23" s="34"/>
      <c r="E23" s="23"/>
      <c r="F23" s="115"/>
      <c r="G23" s="116">
        <v>38.1</v>
      </c>
      <c r="H23" s="19"/>
    </row>
    <row r="24" spans="1:8" ht="15.75">
      <c r="A24" s="16"/>
      <c r="B24" s="22" t="s">
        <v>28</v>
      </c>
      <c r="C24" s="23" t="s">
        <v>98</v>
      </c>
      <c r="D24" s="34"/>
      <c r="E24" s="23"/>
      <c r="F24" s="115">
        <v>8</v>
      </c>
      <c r="G24" s="38">
        <v>40.25</v>
      </c>
      <c r="H24" s="19"/>
    </row>
    <row r="25" spans="1:8" ht="15.75">
      <c r="A25" s="16"/>
      <c r="B25" s="22" t="s">
        <v>29</v>
      </c>
      <c r="C25" s="23" t="s">
        <v>95</v>
      </c>
      <c r="D25" s="34"/>
      <c r="E25" s="23"/>
      <c r="F25" s="115">
        <v>9</v>
      </c>
      <c r="G25" s="38">
        <v>46.62</v>
      </c>
      <c r="H25" s="19"/>
    </row>
    <row r="26" spans="1:8" ht="15.75">
      <c r="A26" s="16"/>
      <c r="B26" s="22" t="s">
        <v>30</v>
      </c>
      <c r="C26" s="129" t="s">
        <v>14</v>
      </c>
      <c r="D26" s="34"/>
      <c r="E26" s="23"/>
      <c r="F26" s="115">
        <v>10</v>
      </c>
      <c r="G26" s="38">
        <v>48.84</v>
      </c>
      <c r="H26" s="19"/>
    </row>
    <row r="27" spans="1:8" ht="15.75">
      <c r="A27" s="16"/>
      <c r="B27" s="22" t="s">
        <v>31</v>
      </c>
      <c r="C27" s="41" t="s">
        <v>60</v>
      </c>
      <c r="D27" s="34"/>
      <c r="E27" s="23"/>
      <c r="F27" s="115">
        <v>11</v>
      </c>
      <c r="G27" s="38">
        <v>54.46</v>
      </c>
      <c r="H27" s="19"/>
    </row>
    <row r="28" spans="1:8" ht="15.75">
      <c r="A28" s="16"/>
      <c r="B28" s="22" t="s">
        <v>32</v>
      </c>
      <c r="C28" s="23" t="s">
        <v>173</v>
      </c>
      <c r="D28" s="34"/>
      <c r="E28" s="23"/>
      <c r="F28" s="115"/>
      <c r="G28" s="38">
        <v>57.65</v>
      </c>
      <c r="H28" s="19"/>
    </row>
    <row r="29" spans="1:8" ht="15.75">
      <c r="A29" s="16"/>
      <c r="B29" s="22" t="s">
        <v>33</v>
      </c>
      <c r="C29" s="23" t="s">
        <v>130</v>
      </c>
      <c r="D29" s="34"/>
      <c r="E29" s="23"/>
      <c r="F29" s="115"/>
      <c r="G29" s="38">
        <v>95.22</v>
      </c>
      <c r="H29" s="19"/>
    </row>
    <row r="30" spans="1:8" ht="15.75">
      <c r="A30" s="16"/>
      <c r="B30" s="24" t="s">
        <v>34</v>
      </c>
      <c r="C30" s="25" t="s">
        <v>61</v>
      </c>
      <c r="D30" s="35"/>
      <c r="E30" s="25"/>
      <c r="F30" s="124">
        <v>12</v>
      </c>
      <c r="G30" s="39" t="s">
        <v>174</v>
      </c>
      <c r="H30" s="19"/>
    </row>
    <row r="31" spans="1:8" ht="15.75">
      <c r="A31" s="16"/>
      <c r="B31" s="55"/>
      <c r="C31" s="18"/>
      <c r="D31" s="32"/>
      <c r="E31" s="18"/>
      <c r="F31" s="18"/>
      <c r="G31" s="17"/>
      <c r="H31" s="19"/>
    </row>
    <row r="32" spans="1:8" ht="15.75">
      <c r="A32" s="26"/>
      <c r="B32" s="27"/>
      <c r="C32" s="28"/>
      <c r="D32" s="36"/>
      <c r="E32" s="28"/>
      <c r="F32" s="28"/>
      <c r="G32" s="27"/>
      <c r="H32" s="29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F24"/>
  <sheetViews>
    <sheetView workbookViewId="0" topLeftCell="A1">
      <selection activeCell="G7" sqref="G7"/>
    </sheetView>
  </sheetViews>
  <sheetFormatPr defaultColWidth="9.00390625" defaultRowHeight="12.75"/>
  <cols>
    <col min="1" max="1" width="11.375" style="0" customWidth="1"/>
    <col min="2" max="3" width="5.375" style="57" customWidth="1"/>
    <col min="4" max="4" width="5.25390625" style="57" customWidth="1"/>
    <col min="5" max="5" width="5.375" style="57" customWidth="1"/>
    <col min="6" max="6" width="6.25390625" style="0" customWidth="1"/>
    <col min="7" max="8" width="5.375" style="57" customWidth="1"/>
    <col min="9" max="9" width="5.25390625" style="57" customWidth="1"/>
    <col min="10" max="10" width="5.375" style="57" customWidth="1"/>
    <col min="11" max="11" width="6.125" style="0" customWidth="1"/>
    <col min="12" max="13" width="5.375" style="57" customWidth="1"/>
    <col min="14" max="14" width="5.25390625" style="57" customWidth="1"/>
    <col min="15" max="15" width="5.375" style="57" customWidth="1"/>
    <col min="16" max="16" width="6.375" style="0" customWidth="1"/>
    <col min="17" max="18" width="5.375" style="57" customWidth="1"/>
    <col min="19" max="19" width="5.25390625" style="57" customWidth="1"/>
    <col min="20" max="20" width="5.375" style="57" customWidth="1"/>
    <col min="21" max="21" width="6.375" style="0" customWidth="1"/>
    <col min="22" max="23" width="5.375" style="57" customWidth="1"/>
    <col min="24" max="24" width="5.25390625" style="57" customWidth="1"/>
    <col min="25" max="25" width="5.375" style="57" customWidth="1"/>
    <col min="26" max="26" width="6.375" style="0" customWidth="1"/>
  </cols>
  <sheetData>
    <row r="1" spans="1:32" s="30" customFormat="1" ht="12.75">
      <c r="A1" s="77" t="s">
        <v>175</v>
      </c>
      <c r="B1" s="78"/>
      <c r="C1" s="78"/>
      <c r="D1" s="79" t="s">
        <v>176</v>
      </c>
      <c r="E1" s="78"/>
      <c r="G1" s="81"/>
      <c r="H1" s="78"/>
      <c r="I1" s="79" t="s">
        <v>177</v>
      </c>
      <c r="J1" s="78"/>
      <c r="L1" s="81"/>
      <c r="M1" s="78"/>
      <c r="N1" s="79" t="s">
        <v>178</v>
      </c>
      <c r="O1" s="78"/>
      <c r="Q1" s="81"/>
      <c r="R1" s="78"/>
      <c r="S1" s="79" t="s">
        <v>179</v>
      </c>
      <c r="T1" s="78"/>
      <c r="V1" s="81"/>
      <c r="W1" s="78"/>
      <c r="X1" s="79" t="s">
        <v>180</v>
      </c>
      <c r="Y1" s="78"/>
      <c r="AA1" s="77"/>
      <c r="AB1" s="79"/>
      <c r="AC1" s="79"/>
      <c r="AD1" s="78"/>
      <c r="AE1" s="78"/>
      <c r="AF1" s="77"/>
    </row>
    <row r="2" spans="2:32" ht="12.75">
      <c r="B2" s="79" t="s">
        <v>181</v>
      </c>
      <c r="C2" s="79" t="s">
        <v>182</v>
      </c>
      <c r="D2" s="79" t="s">
        <v>183</v>
      </c>
      <c r="E2" s="79" t="s">
        <v>184</v>
      </c>
      <c r="F2" s="78" t="s">
        <v>185</v>
      </c>
      <c r="G2" s="80" t="s">
        <v>181</v>
      </c>
      <c r="H2" s="79" t="s">
        <v>182</v>
      </c>
      <c r="I2" s="79" t="s">
        <v>183</v>
      </c>
      <c r="J2" s="79" t="s">
        <v>184</v>
      </c>
      <c r="K2" s="78" t="s">
        <v>185</v>
      </c>
      <c r="L2" s="80" t="s">
        <v>181</v>
      </c>
      <c r="M2" s="79" t="s">
        <v>182</v>
      </c>
      <c r="N2" s="79" t="s">
        <v>183</v>
      </c>
      <c r="O2" s="79" t="s">
        <v>184</v>
      </c>
      <c r="P2" s="78" t="s">
        <v>185</v>
      </c>
      <c r="Q2" s="80" t="s">
        <v>181</v>
      </c>
      <c r="R2" s="79" t="s">
        <v>182</v>
      </c>
      <c r="S2" s="79" t="s">
        <v>183</v>
      </c>
      <c r="T2" s="79" t="s">
        <v>184</v>
      </c>
      <c r="U2" s="78" t="s">
        <v>185</v>
      </c>
      <c r="V2" s="80" t="s">
        <v>181</v>
      </c>
      <c r="W2" s="79" t="s">
        <v>182</v>
      </c>
      <c r="X2" s="79" t="s">
        <v>183</v>
      </c>
      <c r="Y2" s="79" t="s">
        <v>184</v>
      </c>
      <c r="Z2" s="78" t="s">
        <v>185</v>
      </c>
      <c r="AA2" s="77"/>
      <c r="AB2" s="76"/>
      <c r="AC2" s="76"/>
      <c r="AD2" s="76"/>
      <c r="AE2" s="76"/>
      <c r="AF2" s="75"/>
    </row>
    <row r="3" spans="1:28" ht="12.75">
      <c r="A3" s="30" t="s">
        <v>69</v>
      </c>
      <c r="B3" s="58"/>
      <c r="C3" s="58">
        <v>10.11</v>
      </c>
      <c r="D3" s="58"/>
      <c r="E3" s="58"/>
      <c r="F3" s="57">
        <v>22.32</v>
      </c>
      <c r="G3" s="59">
        <v>4.92</v>
      </c>
      <c r="H3" s="58">
        <v>9.92</v>
      </c>
      <c r="I3"/>
      <c r="J3" s="58">
        <v>21.62</v>
      </c>
      <c r="K3" s="57">
        <v>27.33</v>
      </c>
      <c r="L3" s="59">
        <v>4.93</v>
      </c>
      <c r="M3" s="58">
        <v>10.46</v>
      </c>
      <c r="N3" s="58"/>
      <c r="O3" s="58"/>
      <c r="P3" s="57">
        <v>26.4</v>
      </c>
      <c r="Q3" s="59">
        <v>5.56</v>
      </c>
      <c r="R3" s="58">
        <v>10.39</v>
      </c>
      <c r="S3" s="58"/>
      <c r="T3" s="58"/>
      <c r="U3" s="57">
        <v>67.81</v>
      </c>
      <c r="V3" s="59">
        <v>5.56</v>
      </c>
      <c r="W3" s="58">
        <v>11.01</v>
      </c>
      <c r="X3" s="58">
        <v>19.37</v>
      </c>
      <c r="Y3" s="58">
        <v>26.35</v>
      </c>
      <c r="Z3" s="57">
        <v>27.41</v>
      </c>
      <c r="AA3" s="30"/>
      <c r="AB3" s="57"/>
    </row>
    <row r="4" spans="1:31" ht="12.75">
      <c r="A4" s="30" t="s">
        <v>61</v>
      </c>
      <c r="B4" s="58">
        <v>4.97</v>
      </c>
      <c r="C4" s="58">
        <v>10.48</v>
      </c>
      <c r="D4" s="58"/>
      <c r="E4" s="58"/>
      <c r="F4" s="57">
        <v>24.06</v>
      </c>
      <c r="G4"/>
      <c r="H4"/>
      <c r="I4"/>
      <c r="J4"/>
      <c r="K4" s="57">
        <v>30.14</v>
      </c>
      <c r="L4" s="59"/>
      <c r="M4" s="58">
        <v>10.01</v>
      </c>
      <c r="N4" s="58"/>
      <c r="O4" s="58">
        <v>24.25</v>
      </c>
      <c r="P4" s="57">
        <v>26.2</v>
      </c>
      <c r="Q4" s="59">
        <v>4.62</v>
      </c>
      <c r="R4" s="58">
        <v>10.27</v>
      </c>
      <c r="S4" s="58"/>
      <c r="T4" s="58">
        <v>25</v>
      </c>
      <c r="U4" s="57">
        <v>30.53</v>
      </c>
      <c r="V4" s="59">
        <v>4.35</v>
      </c>
      <c r="W4" s="58">
        <v>13.7</v>
      </c>
      <c r="X4" s="58"/>
      <c r="Y4" s="58">
        <v>27.63</v>
      </c>
      <c r="Z4" s="58" t="s">
        <v>46</v>
      </c>
      <c r="AA4" s="30"/>
      <c r="AB4" s="57"/>
      <c r="AC4" s="57"/>
      <c r="AD4" s="57"/>
      <c r="AE4" s="57"/>
    </row>
    <row r="5" spans="1:31" ht="12.75">
      <c r="A5" s="74" t="s">
        <v>186</v>
      </c>
      <c r="B5" s="70">
        <v>4.61</v>
      </c>
      <c r="C5" s="70">
        <v>9.7</v>
      </c>
      <c r="D5" s="70"/>
      <c r="E5" s="70"/>
      <c r="F5" s="69">
        <v>23.15</v>
      </c>
      <c r="G5" s="71">
        <v>4.52</v>
      </c>
      <c r="H5" s="70">
        <v>9.42</v>
      </c>
      <c r="I5" s="70"/>
      <c r="J5" s="70">
        <v>20.6</v>
      </c>
      <c r="K5" s="69">
        <v>28.08</v>
      </c>
      <c r="L5" s="73">
        <v>4.51</v>
      </c>
      <c r="M5" s="72">
        <v>9.53</v>
      </c>
      <c r="N5" s="70"/>
      <c r="O5" s="70">
        <v>25.45</v>
      </c>
      <c r="P5" s="69">
        <v>26.6</v>
      </c>
      <c r="Q5" s="71">
        <v>4.51</v>
      </c>
      <c r="R5" s="70">
        <v>9.41</v>
      </c>
      <c r="S5" s="70"/>
      <c r="T5" s="70">
        <v>37</v>
      </c>
      <c r="U5" s="69">
        <v>40.59</v>
      </c>
      <c r="V5" s="71">
        <v>4.48</v>
      </c>
      <c r="W5" s="70">
        <v>9.2</v>
      </c>
      <c r="X5" s="70">
        <v>26.45</v>
      </c>
      <c r="Y5" s="70">
        <v>52.99</v>
      </c>
      <c r="Z5" s="69">
        <v>54.46</v>
      </c>
      <c r="AA5" s="30"/>
      <c r="AB5" s="57"/>
      <c r="AC5" s="57"/>
      <c r="AD5" s="57"/>
      <c r="AE5" s="57"/>
    </row>
    <row r="6" spans="1:31" ht="12.75">
      <c r="A6" s="30" t="s">
        <v>52</v>
      </c>
      <c r="B6" s="58">
        <v>5.59</v>
      </c>
      <c r="C6" s="58">
        <v>10.91</v>
      </c>
      <c r="D6" s="58"/>
      <c r="E6" s="58"/>
      <c r="F6" s="57">
        <v>25.54</v>
      </c>
      <c r="G6" s="59"/>
      <c r="H6" s="58"/>
      <c r="I6" s="58"/>
      <c r="J6" s="58"/>
      <c r="K6" s="57">
        <v>31.67</v>
      </c>
      <c r="L6" s="59">
        <v>5</v>
      </c>
      <c r="M6" s="58">
        <v>10.5</v>
      </c>
      <c r="N6" s="58"/>
      <c r="O6" s="58">
        <v>27.52</v>
      </c>
      <c r="P6" s="57">
        <v>28.8</v>
      </c>
      <c r="Q6" s="59">
        <v>9.22</v>
      </c>
      <c r="R6" s="58">
        <v>14.96</v>
      </c>
      <c r="S6" s="58"/>
      <c r="T6" s="58">
        <v>33.2</v>
      </c>
      <c r="U6" s="58" t="s">
        <v>46</v>
      </c>
      <c r="V6" s="59">
        <v>5.13</v>
      </c>
      <c r="W6" s="58">
        <v>10.2</v>
      </c>
      <c r="X6" s="58">
        <v>19.32</v>
      </c>
      <c r="Y6" s="58">
        <v>26.77</v>
      </c>
      <c r="Z6" s="57">
        <v>30.84</v>
      </c>
      <c r="AA6" s="30"/>
      <c r="AB6" s="57"/>
      <c r="AC6" s="57"/>
      <c r="AD6" s="57"/>
      <c r="AE6" s="57"/>
    </row>
    <row r="7" spans="1:31" ht="12.75">
      <c r="A7" s="68" t="s">
        <v>187</v>
      </c>
      <c r="B7" s="64">
        <v>5.51</v>
      </c>
      <c r="C7" s="64">
        <v>10.94</v>
      </c>
      <c r="D7" s="64"/>
      <c r="E7" s="64"/>
      <c r="F7" s="63">
        <v>30.82</v>
      </c>
      <c r="G7" s="67">
        <v>4.66</v>
      </c>
      <c r="H7" s="64">
        <v>9.73</v>
      </c>
      <c r="I7" s="64"/>
      <c r="J7" s="64">
        <v>25.6</v>
      </c>
      <c r="K7" s="63">
        <v>38.02</v>
      </c>
      <c r="L7" s="67">
        <v>14.35</v>
      </c>
      <c r="M7" s="64">
        <v>26.52</v>
      </c>
      <c r="N7" s="64"/>
      <c r="O7" s="64"/>
      <c r="P7" s="63">
        <v>51</v>
      </c>
      <c r="Q7" s="67">
        <v>5.28</v>
      </c>
      <c r="R7" s="64">
        <v>10.41</v>
      </c>
      <c r="S7" s="64"/>
      <c r="T7" s="64">
        <v>34.8</v>
      </c>
      <c r="U7" s="63">
        <v>35.4</v>
      </c>
      <c r="V7" s="66">
        <v>4.18</v>
      </c>
      <c r="W7" s="65">
        <v>8.89</v>
      </c>
      <c r="X7" s="64">
        <v>19.8</v>
      </c>
      <c r="Y7" s="64">
        <v>46.73</v>
      </c>
      <c r="Z7" s="63">
        <v>48.84</v>
      </c>
      <c r="AA7" s="30"/>
      <c r="AB7" s="57"/>
      <c r="AC7" s="57"/>
      <c r="AD7" s="57"/>
      <c r="AE7" s="57"/>
    </row>
    <row r="8" spans="1:31" ht="12.75">
      <c r="A8" s="30" t="s">
        <v>95</v>
      </c>
      <c r="B8" s="58"/>
      <c r="C8" s="58"/>
      <c r="D8" s="58"/>
      <c r="E8" s="58"/>
      <c r="F8" s="57">
        <v>28.41</v>
      </c>
      <c r="G8" s="59"/>
      <c r="H8" s="58"/>
      <c r="I8" s="58"/>
      <c r="J8" s="58"/>
      <c r="K8" s="57">
        <v>33.88</v>
      </c>
      <c r="L8" s="59">
        <v>4.98</v>
      </c>
      <c r="M8" s="58">
        <v>10.57</v>
      </c>
      <c r="N8" s="58"/>
      <c r="O8" s="58">
        <v>32.94</v>
      </c>
      <c r="P8" s="57">
        <v>34.2</v>
      </c>
      <c r="Q8" s="59">
        <v>5.6</v>
      </c>
      <c r="R8" s="58">
        <v>13.46</v>
      </c>
      <c r="S8" s="58"/>
      <c r="T8" s="58">
        <v>38.8</v>
      </c>
      <c r="U8" s="57">
        <v>38.9</v>
      </c>
      <c r="V8" s="59">
        <v>5.7</v>
      </c>
      <c r="W8" s="58">
        <v>15.5</v>
      </c>
      <c r="X8" s="58">
        <v>26</v>
      </c>
      <c r="Y8" s="58">
        <v>45.06</v>
      </c>
      <c r="Z8" s="57">
        <v>46.62</v>
      </c>
      <c r="AA8" s="30"/>
      <c r="AB8" s="57"/>
      <c r="AC8" s="57"/>
      <c r="AD8" s="57"/>
      <c r="AE8" s="57"/>
    </row>
    <row r="9" spans="1:31" ht="12.75">
      <c r="A9" s="30" t="s">
        <v>63</v>
      </c>
      <c r="B9" s="58"/>
      <c r="C9" s="58"/>
      <c r="D9" s="58"/>
      <c r="E9" s="58"/>
      <c r="F9" s="57">
        <v>31.93</v>
      </c>
      <c r="G9" s="59"/>
      <c r="H9" s="58"/>
      <c r="I9" s="58"/>
      <c r="J9" s="58"/>
      <c r="K9" s="57">
        <v>40.73</v>
      </c>
      <c r="L9" s="59">
        <v>6.3</v>
      </c>
      <c r="M9" s="58">
        <v>13.95</v>
      </c>
      <c r="N9" s="58"/>
      <c r="O9" s="58">
        <v>32.87</v>
      </c>
      <c r="P9" s="57">
        <v>34.6</v>
      </c>
      <c r="Q9" s="59">
        <v>6.22</v>
      </c>
      <c r="R9" s="58">
        <v>12.22</v>
      </c>
      <c r="S9" s="58"/>
      <c r="T9" s="58">
        <v>64.39</v>
      </c>
      <c r="U9" s="57">
        <v>64.63</v>
      </c>
      <c r="V9" s="59"/>
      <c r="W9" s="58"/>
      <c r="X9" s="58"/>
      <c r="Y9" s="58"/>
      <c r="Z9" s="57">
        <v>31.94</v>
      </c>
      <c r="AA9" s="30"/>
      <c r="AB9" s="57"/>
      <c r="AC9" s="57"/>
      <c r="AD9" s="57"/>
      <c r="AE9" s="57"/>
    </row>
    <row r="10" spans="1:31" ht="12.75">
      <c r="A10" s="30" t="s">
        <v>188</v>
      </c>
      <c r="B10" s="58"/>
      <c r="C10" s="58"/>
      <c r="D10" s="58"/>
      <c r="E10" s="58"/>
      <c r="F10" s="57">
        <v>30.06</v>
      </c>
      <c r="G10" s="59"/>
      <c r="H10" s="58"/>
      <c r="I10" s="58"/>
      <c r="J10" s="58"/>
      <c r="K10" s="57" t="s">
        <v>189</v>
      </c>
      <c r="L10" s="59">
        <v>6.22</v>
      </c>
      <c r="M10" s="58">
        <v>12.27</v>
      </c>
      <c r="N10" s="58"/>
      <c r="O10" s="58"/>
      <c r="P10" s="57">
        <v>44</v>
      </c>
      <c r="Q10" s="59">
        <v>6.52</v>
      </c>
      <c r="R10" s="58">
        <v>12.78</v>
      </c>
      <c r="S10" s="58"/>
      <c r="T10" s="58">
        <v>32</v>
      </c>
      <c r="U10" s="57">
        <v>34.5</v>
      </c>
      <c r="V10" s="59"/>
      <c r="W10" s="58"/>
      <c r="X10" s="58"/>
      <c r="Y10" s="58"/>
      <c r="Z10" s="57">
        <v>34.18</v>
      </c>
      <c r="AA10" s="30"/>
      <c r="AB10" s="57"/>
      <c r="AC10" s="57"/>
      <c r="AD10" s="57"/>
      <c r="AE10" s="57"/>
    </row>
    <row r="11" spans="1:31" ht="12.75">
      <c r="A11" s="30" t="s">
        <v>57</v>
      </c>
      <c r="B11" s="58"/>
      <c r="C11" s="58"/>
      <c r="D11" s="58"/>
      <c r="E11" s="58"/>
      <c r="F11" s="57">
        <v>28.16</v>
      </c>
      <c r="G11" s="59"/>
      <c r="H11" s="58"/>
      <c r="I11" s="58"/>
      <c r="J11" s="58"/>
      <c r="K11" s="57">
        <v>36.44</v>
      </c>
      <c r="L11" s="59"/>
      <c r="M11" s="58"/>
      <c r="N11" s="58"/>
      <c r="O11" s="58"/>
      <c r="P11" s="57">
        <v>41.8</v>
      </c>
      <c r="Q11" s="59">
        <v>5.56</v>
      </c>
      <c r="R11" s="58">
        <v>12.24</v>
      </c>
      <c r="S11" s="58"/>
      <c r="T11" s="58"/>
      <c r="U11" s="57">
        <v>32.37</v>
      </c>
      <c r="V11" s="59"/>
      <c r="W11" s="58"/>
      <c r="X11" s="58"/>
      <c r="Y11" s="58"/>
      <c r="Z11" s="57">
        <v>37.54</v>
      </c>
      <c r="AA11" s="30"/>
      <c r="AB11" s="57"/>
      <c r="AC11" s="57"/>
      <c r="AD11" s="57"/>
      <c r="AE11" s="57"/>
    </row>
    <row r="12" spans="1:31" ht="12.75">
      <c r="A12" s="30" t="s">
        <v>59</v>
      </c>
      <c r="B12" s="58"/>
      <c r="C12" s="58"/>
      <c r="D12" s="58"/>
      <c r="E12" s="58"/>
      <c r="F12" s="57"/>
      <c r="G12" s="62">
        <v>4.59</v>
      </c>
      <c r="H12" s="61">
        <v>9</v>
      </c>
      <c r="I12" s="61"/>
      <c r="J12" s="61">
        <v>20.83</v>
      </c>
      <c r="K12" s="60">
        <v>27.61</v>
      </c>
      <c r="L12" s="62">
        <v>5.23</v>
      </c>
      <c r="M12" s="61">
        <v>9.87</v>
      </c>
      <c r="N12" s="61"/>
      <c r="O12" s="61">
        <v>23.41</v>
      </c>
      <c r="P12" s="60">
        <v>25.2</v>
      </c>
      <c r="Q12" s="59"/>
      <c r="R12" s="58"/>
      <c r="S12" s="58"/>
      <c r="T12" s="58"/>
      <c r="U12" s="57"/>
      <c r="V12" s="59"/>
      <c r="W12" s="58"/>
      <c r="X12" s="58"/>
      <c r="Y12" s="58"/>
      <c r="Z12" s="57"/>
      <c r="AA12" s="30"/>
      <c r="AB12" s="57"/>
      <c r="AC12" s="57"/>
      <c r="AD12" s="57"/>
      <c r="AE12" s="57"/>
    </row>
    <row r="13" spans="1:31" ht="12.75">
      <c r="A13" s="30" t="s">
        <v>86</v>
      </c>
      <c r="B13" s="58">
        <v>6.07</v>
      </c>
      <c r="C13" s="58">
        <v>11.27</v>
      </c>
      <c r="D13" s="58"/>
      <c r="E13" s="58"/>
      <c r="F13" s="57">
        <v>26.16</v>
      </c>
      <c r="G13" s="59"/>
      <c r="H13" s="58"/>
      <c r="I13" s="58"/>
      <c r="J13" s="58"/>
      <c r="K13" s="57">
        <v>73.08</v>
      </c>
      <c r="L13" s="59">
        <v>6.54</v>
      </c>
      <c r="M13" s="58">
        <v>12.18</v>
      </c>
      <c r="N13" s="58"/>
      <c r="O13" s="58">
        <v>30</v>
      </c>
      <c r="P13" s="57">
        <v>34.4</v>
      </c>
      <c r="Q13" s="59"/>
      <c r="R13" s="58"/>
      <c r="S13" s="58"/>
      <c r="T13" s="58"/>
      <c r="U13" s="58" t="s">
        <v>46</v>
      </c>
      <c r="V13" s="59"/>
      <c r="W13" s="58"/>
      <c r="X13" s="58"/>
      <c r="Y13" s="58"/>
      <c r="Z13" s="57">
        <v>33.53</v>
      </c>
      <c r="AA13" s="30"/>
      <c r="AB13" s="58"/>
      <c r="AC13" s="57"/>
      <c r="AD13" s="57"/>
      <c r="AE13" s="58"/>
    </row>
    <row r="14" spans="1:31" ht="12.75">
      <c r="A14" s="30" t="s">
        <v>66</v>
      </c>
      <c r="B14" s="58"/>
      <c r="C14" s="58"/>
      <c r="D14" s="58"/>
      <c r="E14" s="58"/>
      <c r="F14" s="57">
        <v>38.25</v>
      </c>
      <c r="G14" s="59"/>
      <c r="H14" s="58"/>
      <c r="I14" s="58"/>
      <c r="J14" s="58"/>
      <c r="K14" s="57">
        <v>46.07</v>
      </c>
      <c r="L14" s="59"/>
      <c r="M14" s="58"/>
      <c r="N14" s="58"/>
      <c r="O14" s="58"/>
      <c r="P14" s="57">
        <v>33.6</v>
      </c>
      <c r="Q14" s="59">
        <v>6.08</v>
      </c>
      <c r="R14" s="58">
        <v>11.44</v>
      </c>
      <c r="S14" s="58"/>
      <c r="T14" s="58"/>
      <c r="U14" s="57">
        <v>41.03</v>
      </c>
      <c r="V14" s="59"/>
      <c r="W14" s="58"/>
      <c r="X14" s="58"/>
      <c r="Y14" s="58"/>
      <c r="Z14" s="57">
        <v>33.22</v>
      </c>
      <c r="AA14" s="30"/>
      <c r="AB14" s="58"/>
      <c r="AC14" s="57"/>
      <c r="AD14" s="57"/>
      <c r="AE14" s="58"/>
    </row>
    <row r="15" spans="1:31" ht="12.75">
      <c r="A15" s="30" t="s">
        <v>98</v>
      </c>
      <c r="B15" s="58"/>
      <c r="C15" s="58"/>
      <c r="D15" s="58"/>
      <c r="E15" s="58"/>
      <c r="F15" s="57">
        <v>31.37</v>
      </c>
      <c r="G15" s="59"/>
      <c r="H15" s="58"/>
      <c r="I15" s="58"/>
      <c r="J15" s="58"/>
      <c r="K15" s="57">
        <v>33.62</v>
      </c>
      <c r="L15" s="59"/>
      <c r="M15" s="58"/>
      <c r="N15" s="58"/>
      <c r="O15" s="58"/>
      <c r="P15" s="57">
        <v>45.2</v>
      </c>
      <c r="Q15" s="59">
        <v>10.8</v>
      </c>
      <c r="R15" s="58">
        <v>18.06</v>
      </c>
      <c r="S15" s="58"/>
      <c r="T15" s="58" t="s">
        <v>102</v>
      </c>
      <c r="U15" s="58" t="s">
        <v>46</v>
      </c>
      <c r="V15" s="59"/>
      <c r="W15" s="58"/>
      <c r="X15" s="58"/>
      <c r="Y15" s="58"/>
      <c r="Z15" s="57">
        <v>40.25</v>
      </c>
      <c r="AA15" s="30"/>
      <c r="AB15" s="57"/>
      <c r="AC15" s="57"/>
      <c r="AD15" s="57"/>
      <c r="AE15" s="57"/>
    </row>
    <row r="16" spans="1:31" ht="12.75">
      <c r="A16" s="30" t="s">
        <v>82</v>
      </c>
      <c r="B16" s="58">
        <v>6.18</v>
      </c>
      <c r="C16" s="58">
        <v>12.11</v>
      </c>
      <c r="D16" s="58"/>
      <c r="E16" s="58"/>
      <c r="F16" s="57">
        <v>27.87</v>
      </c>
      <c r="G16" s="59">
        <v>6.56</v>
      </c>
      <c r="H16" s="58">
        <v>12.13</v>
      </c>
      <c r="I16" s="58"/>
      <c r="J16" s="58">
        <v>27.94</v>
      </c>
      <c r="K16" s="57">
        <v>36.59</v>
      </c>
      <c r="L16" s="59"/>
      <c r="M16" s="58"/>
      <c r="N16" s="58"/>
      <c r="O16" s="58"/>
      <c r="P16" s="57">
        <v>39</v>
      </c>
      <c r="Q16" s="59"/>
      <c r="R16" s="58"/>
      <c r="S16" s="58"/>
      <c r="T16" s="58"/>
      <c r="U16" s="57"/>
      <c r="V16" s="59"/>
      <c r="W16" s="58"/>
      <c r="X16" s="58"/>
      <c r="Y16" s="58"/>
      <c r="Z16" s="57">
        <v>32.07</v>
      </c>
      <c r="AA16" s="30"/>
      <c r="AB16" s="57"/>
      <c r="AC16" s="57"/>
      <c r="AD16" s="57"/>
      <c r="AE16" s="57"/>
    </row>
    <row r="17" spans="1:28" ht="12.75">
      <c r="A17" s="30" t="s">
        <v>51</v>
      </c>
      <c r="B17" s="58"/>
      <c r="C17" s="58"/>
      <c r="D17" s="58"/>
      <c r="E17" s="58"/>
      <c r="F17" s="57"/>
      <c r="G17" s="59"/>
      <c r="H17" s="58"/>
      <c r="I17" s="58"/>
      <c r="J17" s="58"/>
      <c r="K17" s="57">
        <v>30.6</v>
      </c>
      <c r="L17" s="59">
        <v>4.63</v>
      </c>
      <c r="M17" s="58">
        <v>9.57</v>
      </c>
      <c r="N17" s="58"/>
      <c r="O17" s="58">
        <v>23.59</v>
      </c>
      <c r="P17" s="57">
        <v>26.2</v>
      </c>
      <c r="Q17" s="59"/>
      <c r="R17" s="58"/>
      <c r="S17" s="58"/>
      <c r="T17" s="58"/>
      <c r="U17" s="57"/>
      <c r="V17" s="59"/>
      <c r="W17" s="58"/>
      <c r="X17" s="58"/>
      <c r="Y17" s="58"/>
      <c r="Z17" s="57"/>
      <c r="AA17" s="30"/>
      <c r="AB17" s="57"/>
    </row>
    <row r="18" spans="1:31" ht="12.75">
      <c r="A18" s="30" t="s">
        <v>160</v>
      </c>
      <c r="B18" s="58"/>
      <c r="C18" s="58"/>
      <c r="D18" s="58"/>
      <c r="E18" s="58"/>
      <c r="F18" s="57"/>
      <c r="G18" s="59"/>
      <c r="H18" s="58"/>
      <c r="I18" s="58"/>
      <c r="J18" s="58"/>
      <c r="K18" s="57"/>
      <c r="L18" s="59">
        <v>8.27</v>
      </c>
      <c r="M18" s="58">
        <v>15.45</v>
      </c>
      <c r="N18" s="58"/>
      <c r="O18" s="58">
        <v>34.04</v>
      </c>
      <c r="P18" s="57">
        <v>34.2</v>
      </c>
      <c r="Q18" s="59"/>
      <c r="R18" s="58"/>
      <c r="S18" s="58"/>
      <c r="T18" s="58"/>
      <c r="U18" s="57"/>
      <c r="V18" s="59"/>
      <c r="W18" s="58"/>
      <c r="X18" s="58"/>
      <c r="Y18" s="58"/>
      <c r="Z18" s="57"/>
      <c r="AA18" s="30"/>
      <c r="AB18" s="57"/>
      <c r="AC18" s="57"/>
      <c r="AD18" s="57"/>
      <c r="AE18" s="57"/>
    </row>
    <row r="19" spans="1:31" ht="12.75">
      <c r="A19" s="30" t="s">
        <v>62</v>
      </c>
      <c r="B19" s="58"/>
      <c r="C19" s="58"/>
      <c r="D19" s="58"/>
      <c r="E19" s="58"/>
      <c r="F19" s="57"/>
      <c r="G19" s="59">
        <v>7.31</v>
      </c>
      <c r="H19" s="58"/>
      <c r="I19" s="58" t="s">
        <v>190</v>
      </c>
      <c r="J19" s="58">
        <v>52.57</v>
      </c>
      <c r="K19" s="57">
        <v>52.57</v>
      </c>
      <c r="L19" s="59"/>
      <c r="M19" s="58"/>
      <c r="N19" s="58"/>
      <c r="O19" s="58"/>
      <c r="P19" s="57">
        <v>39</v>
      </c>
      <c r="Q19" s="59"/>
      <c r="R19" s="58"/>
      <c r="S19" s="58"/>
      <c r="T19" s="58"/>
      <c r="U19" s="57"/>
      <c r="V19" s="59"/>
      <c r="W19" s="58"/>
      <c r="X19" s="58"/>
      <c r="Y19" s="58"/>
      <c r="Z19" s="57"/>
      <c r="AA19" s="30"/>
      <c r="AB19" s="57"/>
      <c r="AC19" s="57"/>
      <c r="AD19" s="57"/>
      <c r="AE19" s="57"/>
    </row>
    <row r="20" spans="1:31" ht="12.75">
      <c r="A20" s="30" t="s">
        <v>153</v>
      </c>
      <c r="B20" s="58"/>
      <c r="C20" s="58"/>
      <c r="D20" s="58"/>
      <c r="E20" s="58"/>
      <c r="F20" s="57"/>
      <c r="G20" s="59">
        <v>5.42</v>
      </c>
      <c r="H20" s="58">
        <v>10.91</v>
      </c>
      <c r="I20" s="58"/>
      <c r="J20" s="58">
        <v>45.16</v>
      </c>
      <c r="K20" s="57">
        <v>54.99</v>
      </c>
      <c r="L20" s="59"/>
      <c r="M20" s="58"/>
      <c r="N20" s="58"/>
      <c r="O20" s="58"/>
      <c r="P20" s="57"/>
      <c r="Q20" s="59"/>
      <c r="R20" s="58"/>
      <c r="S20" s="58"/>
      <c r="T20" s="58"/>
      <c r="U20" s="57"/>
      <c r="V20" s="59"/>
      <c r="W20" s="58"/>
      <c r="X20" s="58"/>
      <c r="Y20" s="58"/>
      <c r="Z20" s="57">
        <v>95.22</v>
      </c>
      <c r="AA20" s="30"/>
      <c r="AB20" s="57"/>
      <c r="AC20" s="57"/>
      <c r="AD20" s="57"/>
      <c r="AE20" s="57"/>
    </row>
    <row r="21" spans="1:31" ht="12.75">
      <c r="A21" s="30" t="s">
        <v>121</v>
      </c>
      <c r="B21" s="58">
        <v>5.74</v>
      </c>
      <c r="C21" s="58">
        <v>11.42</v>
      </c>
      <c r="D21" s="58"/>
      <c r="E21" s="58"/>
      <c r="F21" s="57">
        <v>36</v>
      </c>
      <c r="G21" s="59"/>
      <c r="H21" s="58"/>
      <c r="I21" s="58"/>
      <c r="J21" s="58"/>
      <c r="K21" s="57">
        <v>62.46</v>
      </c>
      <c r="L21" s="59"/>
      <c r="M21" s="58"/>
      <c r="N21" s="58"/>
      <c r="O21" s="58"/>
      <c r="P21" s="57"/>
      <c r="Q21" s="59"/>
      <c r="R21" s="58"/>
      <c r="S21" s="58"/>
      <c r="T21" s="58"/>
      <c r="U21" s="57"/>
      <c r="V21" s="59"/>
      <c r="W21" s="58"/>
      <c r="X21" s="58"/>
      <c r="Y21" s="58"/>
      <c r="Z21" s="57"/>
      <c r="AA21" s="30"/>
      <c r="AB21" s="57"/>
      <c r="AC21" s="57"/>
      <c r="AD21" s="57"/>
      <c r="AE21" s="57"/>
    </row>
    <row r="22" spans="1:31" ht="12.75">
      <c r="A22" s="30" t="s">
        <v>191</v>
      </c>
      <c r="B22" s="58">
        <v>6.23</v>
      </c>
      <c r="C22" s="58">
        <v>12.98</v>
      </c>
      <c r="D22" s="58"/>
      <c r="E22" s="58"/>
      <c r="F22" s="57">
        <v>30.06</v>
      </c>
      <c r="G22" s="59"/>
      <c r="H22" s="58"/>
      <c r="I22" s="58"/>
      <c r="J22" s="58"/>
      <c r="K22" s="57"/>
      <c r="L22" s="59"/>
      <c r="M22" s="58"/>
      <c r="N22" s="58"/>
      <c r="O22" s="58"/>
      <c r="P22" s="57">
        <v>34.2</v>
      </c>
      <c r="Q22" s="59"/>
      <c r="R22" s="58"/>
      <c r="S22" s="58"/>
      <c r="T22" s="58"/>
      <c r="U22" s="57"/>
      <c r="V22" s="59"/>
      <c r="W22" s="58"/>
      <c r="X22" s="58"/>
      <c r="Y22" s="58"/>
      <c r="Z22" s="57"/>
      <c r="AA22" s="30"/>
      <c r="AB22" s="57"/>
      <c r="AC22" s="57"/>
      <c r="AD22" s="57"/>
      <c r="AE22" s="57"/>
    </row>
    <row r="23" spans="1:28" ht="12.75">
      <c r="A23" s="30" t="s">
        <v>192</v>
      </c>
      <c r="B23" s="58"/>
      <c r="C23" s="58"/>
      <c r="D23" s="58"/>
      <c r="E23" s="58"/>
      <c r="F23" s="57"/>
      <c r="G23" s="58"/>
      <c r="H23" s="58"/>
      <c r="I23" s="58"/>
      <c r="J23" s="58"/>
      <c r="K23" s="57"/>
      <c r="L23" s="58"/>
      <c r="M23" s="58"/>
      <c r="N23" s="58"/>
      <c r="O23" s="58"/>
      <c r="P23" s="57"/>
      <c r="Q23" s="58">
        <v>6</v>
      </c>
      <c r="R23" s="58">
        <v>12</v>
      </c>
      <c r="S23" s="58"/>
      <c r="T23" s="58" t="s">
        <v>193</v>
      </c>
      <c r="U23" s="57">
        <v>23.62</v>
      </c>
      <c r="V23" s="58"/>
      <c r="W23" s="58"/>
      <c r="X23" s="58"/>
      <c r="Y23" s="58"/>
      <c r="Z23" s="57"/>
      <c r="AA23" s="30"/>
      <c r="AB23" s="57"/>
    </row>
    <row r="24" spans="1:31" ht="12.75">
      <c r="A24" s="30" t="s">
        <v>96</v>
      </c>
      <c r="B24" s="58"/>
      <c r="C24" s="58"/>
      <c r="D24" s="58"/>
      <c r="E24" s="58"/>
      <c r="F24" s="57">
        <v>37.34</v>
      </c>
      <c r="G24" s="58"/>
      <c r="H24" s="58"/>
      <c r="I24" s="58"/>
      <c r="J24" s="58"/>
      <c r="K24" s="57"/>
      <c r="L24" s="58"/>
      <c r="M24" s="58"/>
      <c r="N24" s="58"/>
      <c r="O24" s="58"/>
      <c r="P24" s="57"/>
      <c r="Q24" s="58">
        <v>6.91</v>
      </c>
      <c r="R24" s="58">
        <v>13.94</v>
      </c>
      <c r="S24" s="58"/>
      <c r="T24" s="58">
        <v>35</v>
      </c>
      <c r="U24" s="57">
        <v>38.97</v>
      </c>
      <c r="V24" s="58"/>
      <c r="W24" s="58"/>
      <c r="X24" s="58"/>
      <c r="Y24" s="58"/>
      <c r="Z24" s="57"/>
      <c r="AA24" s="30"/>
      <c r="AB24" s="57"/>
      <c r="AC24" s="57"/>
      <c r="AD24" s="57"/>
      <c r="AE24" s="57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U136"/>
  <sheetViews>
    <sheetView workbookViewId="0" topLeftCell="A6">
      <selection activeCell="G19" sqref="G19"/>
    </sheetView>
  </sheetViews>
  <sheetFormatPr defaultColWidth="9.00390625" defaultRowHeight="12.75"/>
  <cols>
    <col min="1" max="1" width="8.25390625" style="30" customWidth="1"/>
    <col min="2" max="2" width="7.00390625" style="82" customWidth="1"/>
    <col min="3" max="3" width="11.625" style="30" customWidth="1"/>
    <col min="4" max="4" width="8.875" style="0" customWidth="1"/>
    <col min="5" max="5" width="8.25390625" style="30" customWidth="1"/>
    <col min="6" max="6" width="5.875" style="0" customWidth="1"/>
    <col min="7" max="7" width="12.125" style="0" bestFit="1" customWidth="1"/>
    <col min="8" max="8" width="8.375" style="0" customWidth="1"/>
    <col min="9" max="9" width="9.875" style="30" customWidth="1"/>
    <col min="10" max="10" width="6.375" style="0" customWidth="1"/>
    <col min="11" max="11" width="11.875" style="0" customWidth="1"/>
  </cols>
  <sheetData>
    <row r="1" spans="1:255" s="30" customFormat="1" ht="12.75">
      <c r="A1" s="77" t="s">
        <v>194</v>
      </c>
      <c r="B1" s="85" t="s">
        <v>195</v>
      </c>
      <c r="C1" s="77" t="s">
        <v>175</v>
      </c>
      <c r="D1" s="77" t="s">
        <v>196</v>
      </c>
      <c r="E1" s="77" t="s">
        <v>194</v>
      </c>
      <c r="F1" s="85" t="s">
        <v>195</v>
      </c>
      <c r="G1" s="77" t="s">
        <v>175</v>
      </c>
      <c r="H1" s="77" t="s">
        <v>196</v>
      </c>
      <c r="I1" s="77" t="s">
        <v>194</v>
      </c>
      <c r="J1" s="85" t="s">
        <v>195</v>
      </c>
      <c r="K1" s="77" t="s">
        <v>175</v>
      </c>
      <c r="L1" s="77" t="s">
        <v>196</v>
      </c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</row>
    <row r="2" spans="1:12" ht="12.75">
      <c r="A2" s="84" t="s">
        <v>4</v>
      </c>
      <c r="B2" s="85" t="s">
        <v>13</v>
      </c>
      <c r="C2" s="84" t="s">
        <v>14</v>
      </c>
      <c r="D2" s="77">
        <v>36</v>
      </c>
      <c r="E2" s="30" t="s">
        <v>197</v>
      </c>
      <c r="F2" s="82" t="s">
        <v>13</v>
      </c>
      <c r="G2" s="30" t="s">
        <v>198</v>
      </c>
      <c r="H2" s="30">
        <v>26.4</v>
      </c>
      <c r="I2" s="30" t="s">
        <v>72</v>
      </c>
      <c r="J2" s="82" t="s">
        <v>13</v>
      </c>
      <c r="K2" s="30" t="s">
        <v>61</v>
      </c>
      <c r="L2">
        <v>152</v>
      </c>
    </row>
    <row r="3" spans="1:12" ht="12.75">
      <c r="A3" s="30" t="s">
        <v>199</v>
      </c>
      <c r="B3" s="82" t="s">
        <v>15</v>
      </c>
      <c r="C3" s="30" t="s">
        <v>16</v>
      </c>
      <c r="D3" s="30">
        <v>38</v>
      </c>
      <c r="E3" s="30" t="s">
        <v>57</v>
      </c>
      <c r="F3" s="82" t="s">
        <v>15</v>
      </c>
      <c r="G3" s="30" t="s">
        <v>123</v>
      </c>
      <c r="H3" s="30">
        <v>30.56</v>
      </c>
      <c r="I3" s="30" t="s">
        <v>200</v>
      </c>
      <c r="J3" s="82" t="s">
        <v>15</v>
      </c>
      <c r="K3" s="30" t="s">
        <v>77</v>
      </c>
      <c r="L3">
        <v>155.8</v>
      </c>
    </row>
    <row r="4" spans="2:12" ht="13.5" thickBot="1">
      <c r="B4" s="82" t="s">
        <v>17</v>
      </c>
      <c r="C4" s="30" t="s">
        <v>18</v>
      </c>
      <c r="D4" s="30">
        <v>48</v>
      </c>
      <c r="E4" s="30" t="s">
        <v>201</v>
      </c>
      <c r="F4" s="82" t="s">
        <v>17</v>
      </c>
      <c r="G4" s="30" t="s">
        <v>61</v>
      </c>
      <c r="H4" s="30">
        <v>30.84</v>
      </c>
      <c r="J4" s="82" t="s">
        <v>17</v>
      </c>
      <c r="K4" s="30" t="s">
        <v>14</v>
      </c>
      <c r="L4">
        <v>158</v>
      </c>
    </row>
    <row r="5" spans="1:12" ht="12.75">
      <c r="A5" s="96"/>
      <c r="D5" s="30"/>
      <c r="F5" s="82" t="s">
        <v>19</v>
      </c>
      <c r="G5" s="30" t="s">
        <v>62</v>
      </c>
      <c r="H5" s="30">
        <v>34.34</v>
      </c>
      <c r="J5" s="82" t="s">
        <v>19</v>
      </c>
      <c r="K5" s="30" t="s">
        <v>78</v>
      </c>
      <c r="L5">
        <v>168.6</v>
      </c>
    </row>
    <row r="6" spans="1:12" ht="12.75">
      <c r="A6" s="77" t="s">
        <v>14</v>
      </c>
      <c r="B6" s="83" t="s">
        <v>13</v>
      </c>
      <c r="C6" s="83" t="s">
        <v>54</v>
      </c>
      <c r="D6" s="30">
        <v>33.5</v>
      </c>
      <c r="F6" s="82" t="s">
        <v>20</v>
      </c>
      <c r="G6" s="30" t="s">
        <v>63</v>
      </c>
      <c r="H6" s="30">
        <v>34.41</v>
      </c>
      <c r="J6" s="82" t="s">
        <v>20</v>
      </c>
      <c r="K6" s="30" t="s">
        <v>79</v>
      </c>
      <c r="L6">
        <v>172</v>
      </c>
    </row>
    <row r="7" spans="1:12" ht="12.75">
      <c r="A7" s="77" t="s">
        <v>202</v>
      </c>
      <c r="B7" s="83" t="s">
        <v>15</v>
      </c>
      <c r="C7" s="83" t="s">
        <v>41</v>
      </c>
      <c r="D7" s="30">
        <v>42</v>
      </c>
      <c r="F7" s="82" t="s">
        <v>21</v>
      </c>
      <c r="G7" s="30" t="s">
        <v>188</v>
      </c>
      <c r="H7" s="30">
        <v>34.59</v>
      </c>
      <c r="J7" s="82" t="s">
        <v>21</v>
      </c>
      <c r="K7" s="30" t="s">
        <v>80</v>
      </c>
      <c r="L7">
        <v>191.6</v>
      </c>
    </row>
    <row r="8" spans="1:12" ht="12.75">
      <c r="A8" s="77"/>
      <c r="B8" s="83" t="s">
        <v>17</v>
      </c>
      <c r="C8" s="83" t="s">
        <v>42</v>
      </c>
      <c r="D8" s="30">
        <v>51</v>
      </c>
      <c r="F8" s="82" t="s">
        <v>22</v>
      </c>
      <c r="G8" s="30" t="s">
        <v>65</v>
      </c>
      <c r="H8" s="30">
        <v>34.81</v>
      </c>
      <c r="J8" s="82" t="s">
        <v>22</v>
      </c>
      <c r="K8" s="30" t="s">
        <v>81</v>
      </c>
      <c r="L8">
        <v>192</v>
      </c>
    </row>
    <row r="9" spans="1:12" ht="12.75">
      <c r="A9" s="77"/>
      <c r="B9" s="83" t="s">
        <v>19</v>
      </c>
      <c r="C9" s="83" t="s">
        <v>43</v>
      </c>
      <c r="D9" s="30">
        <v>56</v>
      </c>
      <c r="F9" s="82" t="s">
        <v>23</v>
      </c>
      <c r="G9" s="30" t="s">
        <v>14</v>
      </c>
      <c r="H9" s="30">
        <v>34.87</v>
      </c>
      <c r="J9" s="82" t="s">
        <v>23</v>
      </c>
      <c r="K9" s="30" t="s">
        <v>82</v>
      </c>
      <c r="L9">
        <v>195</v>
      </c>
    </row>
    <row r="10" spans="1:12" ht="12.75">
      <c r="A10" s="77"/>
      <c r="B10" s="83" t="s">
        <v>20</v>
      </c>
      <c r="C10" s="83" t="s">
        <v>44</v>
      </c>
      <c r="D10" s="30">
        <v>82</v>
      </c>
      <c r="F10" s="82" t="s">
        <v>24</v>
      </c>
      <c r="G10" s="30" t="s">
        <v>66</v>
      </c>
      <c r="H10" s="30">
        <v>36.04</v>
      </c>
      <c r="J10" s="82" t="s">
        <v>24</v>
      </c>
      <c r="K10" s="30" t="s">
        <v>83</v>
      </c>
      <c r="L10">
        <v>201.4</v>
      </c>
    </row>
    <row r="11" spans="1:12" ht="12.75">
      <c r="A11" s="77"/>
      <c r="B11" s="83" t="s">
        <v>21</v>
      </c>
      <c r="C11" s="83" t="s">
        <v>45</v>
      </c>
      <c r="D11" s="30" t="s">
        <v>46</v>
      </c>
      <c r="F11" s="82" t="s">
        <v>25</v>
      </c>
      <c r="G11" s="30" t="s">
        <v>86</v>
      </c>
      <c r="H11" s="30">
        <v>36.78</v>
      </c>
      <c r="J11" s="82" t="s">
        <v>25</v>
      </c>
      <c r="K11" s="30" t="s">
        <v>84</v>
      </c>
      <c r="L11">
        <v>227</v>
      </c>
    </row>
    <row r="12" spans="4:12" ht="12.75">
      <c r="D12" s="30"/>
      <c r="F12" s="82" t="s">
        <v>26</v>
      </c>
      <c r="G12" s="30" t="s">
        <v>68</v>
      </c>
      <c r="H12" s="30">
        <v>38.97</v>
      </c>
      <c r="J12" s="82" t="s">
        <v>26</v>
      </c>
      <c r="K12" s="30" t="s">
        <v>203</v>
      </c>
      <c r="L12" t="s">
        <v>46</v>
      </c>
    </row>
    <row r="13" spans="1:12" ht="12.75">
      <c r="A13" s="30" t="s">
        <v>61</v>
      </c>
      <c r="B13" s="82" t="s">
        <v>13</v>
      </c>
      <c r="C13" s="30" t="s">
        <v>51</v>
      </c>
      <c r="D13" s="30">
        <v>28.78</v>
      </c>
      <c r="F13" s="82" t="s">
        <v>27</v>
      </c>
      <c r="G13" s="30" t="s">
        <v>69</v>
      </c>
      <c r="H13" s="30">
        <v>42.09</v>
      </c>
      <c r="J13" s="82" t="s">
        <v>27</v>
      </c>
      <c r="K13" s="30" t="s">
        <v>66</v>
      </c>
      <c r="L13" t="s">
        <v>46</v>
      </c>
    </row>
    <row r="14" spans="1:12" ht="12.75">
      <c r="A14" s="30" t="s">
        <v>204</v>
      </c>
      <c r="B14" s="82" t="s">
        <v>15</v>
      </c>
      <c r="C14" s="30" t="s">
        <v>52</v>
      </c>
      <c r="D14" s="30">
        <v>30.66</v>
      </c>
      <c r="F14" s="82" t="s">
        <v>28</v>
      </c>
      <c r="G14" s="30" t="s">
        <v>4</v>
      </c>
      <c r="H14" s="30">
        <v>43</v>
      </c>
      <c r="J14" s="82" t="s">
        <v>28</v>
      </c>
      <c r="K14" s="30" t="s">
        <v>86</v>
      </c>
      <c r="L14" t="s">
        <v>46</v>
      </c>
    </row>
    <row r="15" spans="2:12" ht="12.75">
      <c r="B15" s="82" t="s">
        <v>17</v>
      </c>
      <c r="C15" s="30" t="s">
        <v>53</v>
      </c>
      <c r="D15" s="30">
        <v>32</v>
      </c>
      <c r="F15" s="82" t="s">
        <v>29</v>
      </c>
      <c r="G15" s="30" t="s">
        <v>57</v>
      </c>
      <c r="H15" s="30">
        <v>47.12</v>
      </c>
      <c r="J15" s="82" t="s">
        <v>29</v>
      </c>
      <c r="K15" s="30" t="s">
        <v>87</v>
      </c>
      <c r="L15" t="s">
        <v>46</v>
      </c>
    </row>
    <row r="16" spans="2:12" ht="12.75">
      <c r="B16" s="82" t="s">
        <v>21</v>
      </c>
      <c r="C16" s="30" t="s">
        <v>54</v>
      </c>
      <c r="D16" s="30">
        <v>35.35</v>
      </c>
      <c r="F16" s="82" t="s">
        <v>30</v>
      </c>
      <c r="G16" s="30" t="s">
        <v>52</v>
      </c>
      <c r="H16" s="30">
        <v>47.54</v>
      </c>
      <c r="J16" s="82" t="s">
        <v>30</v>
      </c>
      <c r="K16" s="30" t="s">
        <v>88</v>
      </c>
      <c r="L16" t="s">
        <v>46</v>
      </c>
    </row>
    <row r="17" spans="2:8" ht="12.75">
      <c r="B17" s="82" t="s">
        <v>28</v>
      </c>
      <c r="C17" s="30" t="s">
        <v>45</v>
      </c>
      <c r="D17" s="30">
        <v>42</v>
      </c>
      <c r="F17" s="82"/>
      <c r="G17" s="30"/>
      <c r="H17" s="30"/>
    </row>
    <row r="18" spans="2:3" ht="12.75">
      <c r="B18"/>
      <c r="C18"/>
    </row>
    <row r="19" ht="12.75">
      <c r="D19" s="30"/>
    </row>
    <row r="20" spans="1:12" ht="12.75">
      <c r="A20" s="30" t="s">
        <v>72</v>
      </c>
      <c r="B20" s="82" t="s">
        <v>13</v>
      </c>
      <c r="C20" s="30" t="s">
        <v>69</v>
      </c>
      <c r="D20">
        <v>35</v>
      </c>
      <c r="E20" s="30" t="s">
        <v>66</v>
      </c>
      <c r="F20" s="82" t="s">
        <v>13</v>
      </c>
      <c r="G20" s="30" t="s">
        <v>69</v>
      </c>
      <c r="H20">
        <v>23.6</v>
      </c>
      <c r="I20" s="30" t="s">
        <v>14</v>
      </c>
      <c r="J20" s="82" t="s">
        <v>13</v>
      </c>
      <c r="K20" s="30" t="s">
        <v>4</v>
      </c>
      <c r="L20">
        <v>31</v>
      </c>
    </row>
    <row r="21" spans="1:12" ht="12.75">
      <c r="A21" s="30" t="s">
        <v>205</v>
      </c>
      <c r="B21" s="82" t="s">
        <v>15</v>
      </c>
      <c r="C21" s="30" t="s">
        <v>95</v>
      </c>
      <c r="D21">
        <v>38.4</v>
      </c>
      <c r="E21" s="30" t="s">
        <v>206</v>
      </c>
      <c r="F21" s="82" t="s">
        <v>15</v>
      </c>
      <c r="G21" s="30" t="s">
        <v>123</v>
      </c>
      <c r="H21">
        <v>23.75</v>
      </c>
      <c r="I21" s="30" t="s">
        <v>207</v>
      </c>
      <c r="J21" s="82" t="s">
        <v>15</v>
      </c>
      <c r="K21" s="30" t="s">
        <v>108</v>
      </c>
      <c r="L21">
        <v>34</v>
      </c>
    </row>
    <row r="22" spans="2:12" ht="12.75">
      <c r="B22" s="82" t="s">
        <v>17</v>
      </c>
      <c r="C22" s="30" t="s">
        <v>61</v>
      </c>
      <c r="D22">
        <v>40.8</v>
      </c>
      <c r="F22" s="82" t="s">
        <v>17</v>
      </c>
      <c r="G22" s="30" t="s">
        <v>61</v>
      </c>
      <c r="H22">
        <v>24.03</v>
      </c>
      <c r="J22" s="82" t="s">
        <v>17</v>
      </c>
      <c r="K22" s="30" t="s">
        <v>54</v>
      </c>
      <c r="L22">
        <v>34.6</v>
      </c>
    </row>
    <row r="23" spans="2:12" ht="12.75">
      <c r="B23" s="82" t="s">
        <v>19</v>
      </c>
      <c r="C23" s="30" t="s">
        <v>14</v>
      </c>
      <c r="D23">
        <v>42.6</v>
      </c>
      <c r="F23" s="82" t="s">
        <v>19</v>
      </c>
      <c r="G23" s="30" t="s">
        <v>57</v>
      </c>
      <c r="H23">
        <v>26.15</v>
      </c>
      <c r="J23" s="82" t="s">
        <v>19</v>
      </c>
      <c r="K23" s="30" t="s">
        <v>45</v>
      </c>
      <c r="L23">
        <v>36</v>
      </c>
    </row>
    <row r="24" spans="2:12" ht="12.75">
      <c r="B24" s="82" t="s">
        <v>20</v>
      </c>
      <c r="C24" s="30" t="s">
        <v>68</v>
      </c>
      <c r="D24">
        <v>44.6</v>
      </c>
      <c r="F24" s="82" t="s">
        <v>20</v>
      </c>
      <c r="G24" s="30" t="s">
        <v>52</v>
      </c>
      <c r="H24">
        <v>26.22</v>
      </c>
      <c r="J24" s="82" t="s">
        <v>20</v>
      </c>
      <c r="K24" s="30" t="s">
        <v>208</v>
      </c>
      <c r="L24">
        <v>38.6</v>
      </c>
    </row>
    <row r="25" spans="2:12" ht="12.75">
      <c r="B25" s="82" t="s">
        <v>21</v>
      </c>
      <c r="C25" s="30" t="s">
        <v>82</v>
      </c>
      <c r="D25">
        <v>45.8</v>
      </c>
      <c r="F25" s="82" t="s">
        <v>21</v>
      </c>
      <c r="G25" s="30" t="s">
        <v>209</v>
      </c>
      <c r="H25">
        <v>27.33</v>
      </c>
      <c r="J25" s="82" t="s">
        <v>21</v>
      </c>
      <c r="K25" s="30" t="s">
        <v>43</v>
      </c>
      <c r="L25">
        <v>46</v>
      </c>
    </row>
    <row r="26" spans="2:12" ht="12.75">
      <c r="B26" s="82" t="s">
        <v>22</v>
      </c>
      <c r="C26" s="30" t="s">
        <v>57</v>
      </c>
      <c r="D26">
        <v>46.6</v>
      </c>
      <c r="F26" s="82" t="s">
        <v>22</v>
      </c>
      <c r="G26" s="30" t="s">
        <v>103</v>
      </c>
      <c r="H26">
        <v>29.03</v>
      </c>
      <c r="J26" s="82" t="s">
        <v>22</v>
      </c>
      <c r="K26" s="30" t="s">
        <v>210</v>
      </c>
      <c r="L26">
        <v>55.9</v>
      </c>
    </row>
    <row r="27" spans="2:12" ht="12.75">
      <c r="B27" s="82" t="s">
        <v>23</v>
      </c>
      <c r="C27" s="30" t="s">
        <v>123</v>
      </c>
      <c r="D27">
        <v>49.2</v>
      </c>
      <c r="F27" s="82" t="s">
        <v>23</v>
      </c>
      <c r="G27" s="30" t="s">
        <v>54</v>
      </c>
      <c r="H27">
        <v>30.28</v>
      </c>
      <c r="J27" s="82" t="s">
        <v>23</v>
      </c>
      <c r="K27" s="30" t="s">
        <v>111</v>
      </c>
      <c r="L27">
        <v>64</v>
      </c>
    </row>
    <row r="28" spans="2:12" ht="12.75">
      <c r="B28" s="82" t="s">
        <v>24</v>
      </c>
      <c r="C28" s="30" t="s">
        <v>209</v>
      </c>
      <c r="D28">
        <v>52</v>
      </c>
      <c r="F28" s="82" t="s">
        <v>24</v>
      </c>
      <c r="G28" s="30" t="s">
        <v>96</v>
      </c>
      <c r="H28">
        <v>31.28</v>
      </c>
      <c r="J28" s="82" t="s">
        <v>24</v>
      </c>
      <c r="K28" s="30" t="s">
        <v>112</v>
      </c>
      <c r="L28">
        <v>64.8</v>
      </c>
    </row>
    <row r="29" spans="2:12" ht="12.75">
      <c r="B29" s="82" t="s">
        <v>25</v>
      </c>
      <c r="C29" s="30" t="s">
        <v>96</v>
      </c>
      <c r="D29">
        <v>52.8</v>
      </c>
      <c r="F29" s="82" t="s">
        <v>25</v>
      </c>
      <c r="G29" s="30" t="s">
        <v>63</v>
      </c>
      <c r="H29">
        <v>32.37</v>
      </c>
      <c r="J29" s="82" t="s">
        <v>25</v>
      </c>
      <c r="K29" s="30" t="s">
        <v>113</v>
      </c>
      <c r="L29">
        <v>102</v>
      </c>
    </row>
    <row r="30" spans="2:8" ht="12.75">
      <c r="B30" s="82" t="s">
        <v>26</v>
      </c>
      <c r="C30" s="30" t="s">
        <v>97</v>
      </c>
      <c r="D30">
        <v>61.4</v>
      </c>
      <c r="F30" s="82" t="s">
        <v>26</v>
      </c>
      <c r="G30" s="30" t="s">
        <v>66</v>
      </c>
      <c r="H30">
        <v>32.89</v>
      </c>
    </row>
    <row r="31" spans="2:12" ht="12.75">
      <c r="B31" s="82" t="s">
        <v>27</v>
      </c>
      <c r="C31" s="30" t="s">
        <v>86</v>
      </c>
      <c r="D31">
        <v>65.4</v>
      </c>
      <c r="F31" s="82" t="s">
        <v>27</v>
      </c>
      <c r="G31" s="30" t="s">
        <v>86</v>
      </c>
      <c r="H31">
        <v>33.06</v>
      </c>
      <c r="I31" s="30" t="s">
        <v>86</v>
      </c>
      <c r="J31" s="82" t="s">
        <v>13</v>
      </c>
      <c r="K31" s="30" t="s">
        <v>69</v>
      </c>
      <c r="L31">
        <v>22.32</v>
      </c>
    </row>
    <row r="32" spans="2:12" ht="12.75">
      <c r="B32" s="82" t="s">
        <v>28</v>
      </c>
      <c r="C32" s="30" t="s">
        <v>66</v>
      </c>
      <c r="D32">
        <v>65.6</v>
      </c>
      <c r="F32" s="82" t="s">
        <v>28</v>
      </c>
      <c r="G32" s="30" t="s">
        <v>104</v>
      </c>
      <c r="H32">
        <v>34</v>
      </c>
      <c r="I32" s="30" t="s">
        <v>211</v>
      </c>
      <c r="J32" s="82" t="s">
        <v>15</v>
      </c>
      <c r="K32" s="30" t="s">
        <v>212</v>
      </c>
      <c r="L32">
        <v>23.15</v>
      </c>
    </row>
    <row r="33" spans="2:12" ht="12.75">
      <c r="B33" s="82" t="s">
        <v>29</v>
      </c>
      <c r="C33" s="30" t="s">
        <v>98</v>
      </c>
      <c r="D33">
        <v>70</v>
      </c>
      <c r="F33" s="82" t="s">
        <v>29</v>
      </c>
      <c r="G33" s="30" t="s">
        <v>68</v>
      </c>
      <c r="H33">
        <v>36.78</v>
      </c>
      <c r="J33" s="82" t="s">
        <v>17</v>
      </c>
      <c r="K33" s="30" t="s">
        <v>61</v>
      </c>
      <c r="L33">
        <v>24.06</v>
      </c>
    </row>
    <row r="34" spans="2:12" ht="12.75">
      <c r="B34" s="82" t="s">
        <v>30</v>
      </c>
      <c r="C34" s="30" t="s">
        <v>4</v>
      </c>
      <c r="D34">
        <v>70.2</v>
      </c>
      <c r="F34" s="82" t="s">
        <v>30</v>
      </c>
      <c r="G34" s="30" t="s">
        <v>45</v>
      </c>
      <c r="H34">
        <v>36.88</v>
      </c>
      <c r="J34" s="82" t="s">
        <v>19</v>
      </c>
      <c r="K34" s="30" t="s">
        <v>52</v>
      </c>
      <c r="L34">
        <v>25.54</v>
      </c>
    </row>
    <row r="35" spans="2:12" ht="12.75">
      <c r="B35" s="82" t="s">
        <v>31</v>
      </c>
      <c r="C35" s="30" t="s">
        <v>52</v>
      </c>
      <c r="D35" t="s">
        <v>46</v>
      </c>
      <c r="F35" s="82" t="s">
        <v>31</v>
      </c>
      <c r="G35" s="30" t="s">
        <v>95</v>
      </c>
      <c r="H35">
        <v>41.05</v>
      </c>
      <c r="J35" s="82" t="s">
        <v>20</v>
      </c>
      <c r="K35" s="30" t="s">
        <v>213</v>
      </c>
      <c r="L35">
        <v>26.07</v>
      </c>
    </row>
    <row r="36" spans="6:12" ht="12.75">
      <c r="F36" s="82" t="s">
        <v>32</v>
      </c>
      <c r="G36" s="30" t="s">
        <v>4</v>
      </c>
      <c r="H36">
        <v>41096</v>
      </c>
      <c r="J36" s="82" t="s">
        <v>21</v>
      </c>
      <c r="K36" s="30" t="s">
        <v>214</v>
      </c>
      <c r="L36">
        <v>26.16</v>
      </c>
    </row>
    <row r="37" spans="2:12" ht="12.75">
      <c r="B37"/>
      <c r="C37"/>
      <c r="F37" s="82" t="s">
        <v>33</v>
      </c>
      <c r="G37" s="30" t="s">
        <v>105</v>
      </c>
      <c r="H37">
        <v>42088</v>
      </c>
      <c r="J37" s="82" t="s">
        <v>22</v>
      </c>
      <c r="K37" s="30" t="s">
        <v>82</v>
      </c>
      <c r="L37">
        <v>27.87</v>
      </c>
    </row>
    <row r="38" spans="2:12" ht="12.75">
      <c r="B38"/>
      <c r="C38"/>
      <c r="F38" s="82" t="s">
        <v>34</v>
      </c>
      <c r="G38" s="30" t="s">
        <v>215</v>
      </c>
      <c r="H38">
        <v>45.05</v>
      </c>
      <c r="J38" s="82" t="s">
        <v>23</v>
      </c>
      <c r="K38" s="30" t="s">
        <v>57</v>
      </c>
      <c r="L38">
        <v>28.16</v>
      </c>
    </row>
    <row r="39" spans="2:12" ht="12.75">
      <c r="B39"/>
      <c r="C39"/>
      <c r="F39" s="82" t="s">
        <v>35</v>
      </c>
      <c r="G39" s="30" t="s">
        <v>216</v>
      </c>
      <c r="H39">
        <v>56.03</v>
      </c>
      <c r="J39" s="82" t="s">
        <v>24</v>
      </c>
      <c r="K39" s="30" t="s">
        <v>95</v>
      </c>
      <c r="L39">
        <v>28.41</v>
      </c>
    </row>
    <row r="40" spans="2:12" ht="12.75">
      <c r="B40"/>
      <c r="C40"/>
      <c r="J40" s="82" t="s">
        <v>25</v>
      </c>
      <c r="K40" s="30" t="s">
        <v>217</v>
      </c>
      <c r="L40">
        <v>29.19</v>
      </c>
    </row>
    <row r="41" spans="2:12" ht="12.75">
      <c r="B41"/>
      <c r="C41"/>
      <c r="J41" s="82" t="s">
        <v>26</v>
      </c>
      <c r="K41" s="30" t="s">
        <v>210</v>
      </c>
      <c r="L41">
        <v>30.06</v>
      </c>
    </row>
    <row r="42" spans="2:12" ht="12.75">
      <c r="B42"/>
      <c r="C42"/>
      <c r="J42" s="82" t="s">
        <v>26</v>
      </c>
      <c r="K42" s="30" t="s">
        <v>209</v>
      </c>
      <c r="L42">
        <v>30.06</v>
      </c>
    </row>
    <row r="43" spans="2:12" ht="12.75">
      <c r="B43"/>
      <c r="C43"/>
      <c r="J43" s="82" t="s">
        <v>28</v>
      </c>
      <c r="K43" s="30" t="s">
        <v>14</v>
      </c>
      <c r="L43">
        <v>30.82</v>
      </c>
    </row>
    <row r="44" spans="2:12" ht="12.75">
      <c r="B44"/>
      <c r="C44"/>
      <c r="J44" s="82" t="s">
        <v>29</v>
      </c>
      <c r="K44" s="30" t="s">
        <v>98</v>
      </c>
      <c r="L44">
        <v>31.37</v>
      </c>
    </row>
    <row r="45" spans="2:12" ht="12.75">
      <c r="B45"/>
      <c r="C45"/>
      <c r="J45" s="82" t="s">
        <v>30</v>
      </c>
      <c r="K45" s="30" t="s">
        <v>63</v>
      </c>
      <c r="L45">
        <v>31.97</v>
      </c>
    </row>
    <row r="46" spans="2:12" ht="12.75">
      <c r="B46"/>
      <c r="C46"/>
      <c r="J46" s="82" t="s">
        <v>31</v>
      </c>
      <c r="K46" s="30" t="s">
        <v>216</v>
      </c>
      <c r="L46">
        <v>33.81</v>
      </c>
    </row>
    <row r="47" spans="2:12" ht="12.75">
      <c r="B47"/>
      <c r="C47"/>
      <c r="J47" s="82" t="s">
        <v>32</v>
      </c>
      <c r="K47" s="30" t="s">
        <v>121</v>
      </c>
      <c r="L47">
        <v>36</v>
      </c>
    </row>
    <row r="48" spans="2:12" ht="12.75">
      <c r="B48"/>
      <c r="C48"/>
      <c r="J48" s="82" t="s">
        <v>33</v>
      </c>
      <c r="K48" s="30" t="s">
        <v>96</v>
      </c>
      <c r="L48">
        <v>37.34</v>
      </c>
    </row>
    <row r="49" spans="2:12" ht="12.75">
      <c r="B49"/>
      <c r="C49"/>
      <c r="J49" s="82" t="s">
        <v>34</v>
      </c>
      <c r="K49" s="30" t="s">
        <v>66</v>
      </c>
      <c r="L49">
        <v>38.25</v>
      </c>
    </row>
    <row r="50" spans="2:12" ht="12.75">
      <c r="B50"/>
      <c r="C50"/>
      <c r="J50" s="82" t="s">
        <v>35</v>
      </c>
      <c r="K50" s="30" t="s">
        <v>4</v>
      </c>
      <c r="L50">
        <v>48.19</v>
      </c>
    </row>
    <row r="51" spans="2:12" ht="12.75">
      <c r="B51"/>
      <c r="C51"/>
      <c r="J51" s="82" t="s">
        <v>218</v>
      </c>
      <c r="K51" s="30" t="s">
        <v>104</v>
      </c>
      <c r="L51">
        <v>52.1</v>
      </c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  <row r="56" spans="2:3" ht="12.75">
      <c r="B56"/>
      <c r="C56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  <row r="61" spans="2:3" ht="12.75">
      <c r="B61"/>
      <c r="C61"/>
    </row>
    <row r="62" spans="2:3" ht="12.75">
      <c r="B62"/>
      <c r="C62"/>
    </row>
    <row r="63" spans="2:3" ht="12.75">
      <c r="B63"/>
      <c r="C63"/>
    </row>
    <row r="64" spans="2:3" ht="12.75">
      <c r="B64"/>
      <c r="C64"/>
    </row>
    <row r="65" spans="2:3" ht="12.75">
      <c r="B65"/>
      <c r="C65"/>
    </row>
    <row r="66" spans="2:3" ht="12.75">
      <c r="B66"/>
      <c r="C66"/>
    </row>
    <row r="67" spans="2:3" ht="12.75">
      <c r="B67"/>
      <c r="C67"/>
    </row>
    <row r="69" spans="2:3" ht="12.75">
      <c r="B69"/>
      <c r="C69"/>
    </row>
    <row r="70" spans="2:3" ht="12.75">
      <c r="B70"/>
      <c r="C70"/>
    </row>
    <row r="71" spans="2:3" ht="12.75">
      <c r="B71"/>
      <c r="C71"/>
    </row>
    <row r="72" spans="2:3" ht="12.75">
      <c r="B72"/>
      <c r="C72"/>
    </row>
    <row r="73" spans="2:3" ht="12.75">
      <c r="B73"/>
      <c r="C73"/>
    </row>
    <row r="74" spans="2:3" ht="12.75">
      <c r="B74"/>
      <c r="C74"/>
    </row>
    <row r="75" spans="2:3" ht="12.75">
      <c r="B75"/>
      <c r="C75"/>
    </row>
    <row r="76" spans="2:3" ht="12.75">
      <c r="B76"/>
      <c r="C76"/>
    </row>
    <row r="77" spans="2:3" ht="12.75">
      <c r="B77"/>
      <c r="C77"/>
    </row>
    <row r="78" spans="2:3" ht="12.75">
      <c r="B78"/>
      <c r="C78"/>
    </row>
    <row r="79" spans="2:3" ht="12.75">
      <c r="B79"/>
      <c r="C79"/>
    </row>
    <row r="80" spans="2:3" ht="12.75">
      <c r="B80"/>
      <c r="C80"/>
    </row>
    <row r="81" spans="2:3" ht="12.75">
      <c r="B81"/>
      <c r="C81"/>
    </row>
    <row r="82" spans="2:3" ht="12.75">
      <c r="B82"/>
      <c r="C82"/>
    </row>
    <row r="83" spans="2:3" ht="12.75">
      <c r="B83"/>
      <c r="C83"/>
    </row>
    <row r="84" spans="2:3" ht="12.75">
      <c r="B84"/>
      <c r="C84"/>
    </row>
    <row r="85" spans="2:3" ht="12.75">
      <c r="B85"/>
      <c r="C85"/>
    </row>
    <row r="86" spans="2:3" ht="12.75">
      <c r="B86"/>
      <c r="C86"/>
    </row>
    <row r="87" spans="2:3" ht="12.75">
      <c r="B87"/>
      <c r="C87"/>
    </row>
    <row r="88" spans="2:3" ht="12.75">
      <c r="B88"/>
      <c r="C88"/>
    </row>
    <row r="89" spans="2:3" ht="12.75">
      <c r="B89"/>
      <c r="C89"/>
    </row>
    <row r="90" spans="2:3" ht="12.75">
      <c r="B90"/>
      <c r="C90"/>
    </row>
    <row r="91" spans="2:3" ht="12.75">
      <c r="B91"/>
      <c r="C91"/>
    </row>
    <row r="92" spans="2:3" ht="12.75">
      <c r="B92"/>
      <c r="C92"/>
    </row>
    <row r="93" spans="2:3" ht="12.75">
      <c r="B93"/>
      <c r="C93"/>
    </row>
    <row r="94" spans="2:3" ht="12.75">
      <c r="B94"/>
      <c r="C94"/>
    </row>
    <row r="95" spans="2:3" ht="12.75">
      <c r="B95"/>
      <c r="C95"/>
    </row>
    <row r="96" spans="2:3" ht="12.75">
      <c r="B96"/>
      <c r="C96"/>
    </row>
    <row r="97" spans="2:3" ht="12.75">
      <c r="B97"/>
      <c r="C97"/>
    </row>
    <row r="98" spans="2:3" ht="12.75">
      <c r="B98"/>
      <c r="C98"/>
    </row>
    <row r="99" spans="2:3" ht="12.75">
      <c r="B99"/>
      <c r="C99"/>
    </row>
    <row r="100" spans="2:3" ht="12.75">
      <c r="B100"/>
      <c r="C100"/>
    </row>
    <row r="101" spans="2:3" ht="12.75">
      <c r="B101"/>
      <c r="C101"/>
    </row>
    <row r="102" spans="2:3" ht="12.75">
      <c r="B102"/>
      <c r="C102"/>
    </row>
    <row r="103" spans="2:3" ht="12.75">
      <c r="B103"/>
      <c r="C103"/>
    </row>
    <row r="104" spans="2:3" ht="12.75">
      <c r="B104"/>
      <c r="C104"/>
    </row>
    <row r="105" spans="2:3" ht="12.75">
      <c r="B105"/>
      <c r="C105"/>
    </row>
    <row r="106" spans="2:3" ht="12.75">
      <c r="B106"/>
      <c r="C106"/>
    </row>
    <row r="107" spans="2:3" ht="12.75">
      <c r="B107"/>
      <c r="C107"/>
    </row>
    <row r="108" spans="2:3" ht="12.75">
      <c r="B108"/>
      <c r="C108"/>
    </row>
    <row r="109" spans="2:3" ht="12.75">
      <c r="B109"/>
      <c r="C109"/>
    </row>
    <row r="110" spans="2:3" ht="12.75">
      <c r="B110"/>
      <c r="C110"/>
    </row>
    <row r="111" spans="2:3" ht="12.75">
      <c r="B111"/>
      <c r="C111"/>
    </row>
    <row r="112" spans="2:3" ht="12.75">
      <c r="B112"/>
      <c r="C112"/>
    </row>
    <row r="113" spans="2:3" ht="12.75">
      <c r="B113"/>
      <c r="C113"/>
    </row>
    <row r="114" spans="2:3" ht="12.75">
      <c r="B114"/>
      <c r="C114"/>
    </row>
    <row r="115" spans="2:3" ht="12.75">
      <c r="B115"/>
      <c r="C115"/>
    </row>
    <row r="116" spans="2:3" ht="12.75">
      <c r="B116"/>
      <c r="C116"/>
    </row>
    <row r="117" spans="2:3" ht="12.75">
      <c r="B117"/>
      <c r="C117"/>
    </row>
    <row r="118" spans="2:3" ht="12.75">
      <c r="B118"/>
      <c r="C118"/>
    </row>
    <row r="119" spans="2:3" ht="12.75">
      <c r="B119"/>
      <c r="C119"/>
    </row>
    <row r="120" spans="2:3" ht="12.75">
      <c r="B120"/>
      <c r="C120"/>
    </row>
    <row r="121" spans="2:3" ht="12.75">
      <c r="B121"/>
      <c r="C121"/>
    </row>
    <row r="123" spans="1:3" ht="12.75">
      <c r="A123" s="30" t="s">
        <v>123</v>
      </c>
      <c r="B123"/>
      <c r="C123" s="82" t="s">
        <v>219</v>
      </c>
    </row>
    <row r="124" ht="12.75">
      <c r="A124" s="30" t="s">
        <v>220</v>
      </c>
    </row>
    <row r="126" spans="1:3" ht="12.75">
      <c r="A126" s="30" t="s">
        <v>221</v>
      </c>
      <c r="C126" s="30" t="s">
        <v>222</v>
      </c>
    </row>
    <row r="127" ht="12.75">
      <c r="A127" s="30" t="s">
        <v>130</v>
      </c>
    </row>
    <row r="129" spans="1:3" ht="12.75">
      <c r="A129" s="30" t="s">
        <v>223</v>
      </c>
      <c r="C129" s="30" t="s">
        <v>222</v>
      </c>
    </row>
    <row r="130" ht="12.75">
      <c r="A130" s="30" t="s">
        <v>97</v>
      </c>
    </row>
    <row r="132" spans="1:3" ht="12.75">
      <c r="A132" s="30" t="s">
        <v>224</v>
      </c>
      <c r="C132" s="30" t="s">
        <v>225</v>
      </c>
    </row>
    <row r="133" ht="12.75">
      <c r="A133" s="30" t="s">
        <v>78</v>
      </c>
    </row>
    <row r="135" spans="1:3" ht="12.75">
      <c r="A135" s="30" t="s">
        <v>226</v>
      </c>
      <c r="C135" s="30" t="s">
        <v>227</v>
      </c>
    </row>
    <row r="136" ht="12.75">
      <c r="A136" s="30" t="s">
        <v>57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T64"/>
  <sheetViews>
    <sheetView workbookViewId="0" topLeftCell="A31">
      <selection activeCell="E3" sqref="E3"/>
    </sheetView>
  </sheetViews>
  <sheetFormatPr defaultColWidth="9.00390625" defaultRowHeight="12.75"/>
  <cols>
    <col min="1" max="1" width="12.375" style="30" customWidth="1"/>
    <col min="2" max="2" width="5.625" style="30" customWidth="1"/>
    <col min="3" max="3" width="6.375" style="87" customWidth="1"/>
    <col min="4" max="4" width="5.75390625" style="30" customWidth="1"/>
    <col min="5" max="5" width="6.375" style="57" customWidth="1"/>
    <col min="6" max="6" width="5.625" style="30" customWidth="1"/>
    <col min="7" max="7" width="6.375" style="57" customWidth="1"/>
    <col min="8" max="8" width="5.625" style="30" customWidth="1"/>
    <col min="9" max="9" width="7.125" style="57" customWidth="1"/>
    <col min="10" max="10" width="5.75390625" style="30" customWidth="1"/>
    <col min="11" max="11" width="6.375" style="57" customWidth="1"/>
    <col min="12" max="12" width="5.625" style="30" customWidth="1"/>
    <col min="13" max="13" width="6.375" style="57" customWidth="1"/>
    <col min="14" max="14" width="5.75390625" style="30" customWidth="1"/>
    <col min="15" max="15" width="6.875" style="57" customWidth="1"/>
    <col min="16" max="16" width="5.625" style="30" customWidth="1"/>
    <col min="17" max="17" width="6.125" style="57" customWidth="1"/>
    <col min="18" max="18" width="5.625" style="30" customWidth="1"/>
    <col min="19" max="19" width="7.00390625" style="57" customWidth="1"/>
    <col min="20" max="20" width="5.625" style="30" customWidth="1"/>
    <col min="21" max="21" width="6.375" style="57" customWidth="1"/>
    <col min="22" max="22" width="5.625" style="57" customWidth="1"/>
    <col min="23" max="23" width="6.25390625" style="57" customWidth="1"/>
    <col min="24" max="24" width="6.375" style="57" customWidth="1"/>
    <col min="25" max="25" width="6.625" style="0" customWidth="1"/>
    <col min="26" max="26" width="13.25390625" style="86" customWidth="1"/>
    <col min="27" max="27" width="6.375" style="0" customWidth="1"/>
  </cols>
  <sheetData>
    <row r="1" spans="1:27" s="82" customFormat="1" ht="12.75">
      <c r="A1" s="92"/>
      <c r="B1" s="77"/>
      <c r="C1" s="91" t="s">
        <v>228</v>
      </c>
      <c r="D1" s="77"/>
      <c r="E1" s="91" t="s">
        <v>229</v>
      </c>
      <c r="F1" s="77"/>
      <c r="G1" s="91" t="s">
        <v>230</v>
      </c>
      <c r="H1" s="77"/>
      <c r="I1" s="94" t="s">
        <v>176</v>
      </c>
      <c r="J1" s="77"/>
      <c r="K1" s="91" t="s">
        <v>231</v>
      </c>
      <c r="L1" s="77"/>
      <c r="M1" s="94" t="s">
        <v>177</v>
      </c>
      <c r="N1" s="77"/>
      <c r="O1" s="94" t="s">
        <v>178</v>
      </c>
      <c r="P1" s="77"/>
      <c r="Q1" s="94" t="s">
        <v>179</v>
      </c>
      <c r="R1" s="77"/>
      <c r="S1" s="94" t="s">
        <v>180</v>
      </c>
      <c r="T1" s="77"/>
      <c r="U1" s="94" t="s">
        <v>232</v>
      </c>
      <c r="V1" s="93" t="s">
        <v>233</v>
      </c>
      <c r="W1" s="91"/>
      <c r="X1" s="91"/>
      <c r="Y1" s="92"/>
      <c r="Z1" s="90" t="s">
        <v>234</v>
      </c>
      <c r="AA1" s="92"/>
    </row>
    <row r="2" spans="1:254" s="30" customFormat="1" ht="12.75">
      <c r="A2" s="83" t="s">
        <v>175</v>
      </c>
      <c r="B2" s="77" t="s">
        <v>235</v>
      </c>
      <c r="C2" s="91" t="s">
        <v>185</v>
      </c>
      <c r="D2" s="77" t="s">
        <v>235</v>
      </c>
      <c r="E2" s="75" t="s">
        <v>185</v>
      </c>
      <c r="F2" s="77" t="s">
        <v>235</v>
      </c>
      <c r="G2" s="75" t="s">
        <v>185</v>
      </c>
      <c r="H2" s="77" t="s">
        <v>235</v>
      </c>
      <c r="I2" s="75" t="s">
        <v>185</v>
      </c>
      <c r="J2" s="77" t="s">
        <v>235</v>
      </c>
      <c r="K2" s="75" t="s">
        <v>185</v>
      </c>
      <c r="L2" s="77" t="s">
        <v>235</v>
      </c>
      <c r="M2" s="75" t="s">
        <v>185</v>
      </c>
      <c r="N2" s="77" t="s">
        <v>235</v>
      </c>
      <c r="O2" s="75" t="s">
        <v>185</v>
      </c>
      <c r="P2" s="77" t="s">
        <v>235</v>
      </c>
      <c r="Q2" s="75" t="s">
        <v>185</v>
      </c>
      <c r="R2" s="77" t="s">
        <v>235</v>
      </c>
      <c r="S2" s="75" t="s">
        <v>185</v>
      </c>
      <c r="T2" s="77" t="s">
        <v>235</v>
      </c>
      <c r="U2" s="76" t="s">
        <v>236</v>
      </c>
      <c r="V2" s="76" t="s">
        <v>237</v>
      </c>
      <c r="W2" s="76" t="s">
        <v>238</v>
      </c>
      <c r="X2" s="76" t="s">
        <v>76</v>
      </c>
      <c r="Y2" s="75"/>
      <c r="Z2" s="90" t="s">
        <v>235</v>
      </c>
      <c r="AA2" s="75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</row>
    <row r="3" spans="1:15" ht="12.75">
      <c r="A3" s="30" t="s">
        <v>59</v>
      </c>
      <c r="B3" s="88" t="s">
        <v>13</v>
      </c>
      <c r="C3" s="87">
        <v>26.4</v>
      </c>
      <c r="D3" s="88"/>
      <c r="F3" s="88"/>
      <c r="J3" s="30" t="s">
        <v>22</v>
      </c>
      <c r="K3" s="57">
        <v>35.73</v>
      </c>
      <c r="L3" s="30" t="s">
        <v>15</v>
      </c>
      <c r="M3" s="57">
        <v>27.61</v>
      </c>
      <c r="N3" s="30" t="s">
        <v>13</v>
      </c>
      <c r="O3" s="57">
        <v>25.2</v>
      </c>
    </row>
    <row r="4" spans="1:26" ht="12.75">
      <c r="A4" s="30" t="s">
        <v>69</v>
      </c>
      <c r="B4" s="88">
        <v>13</v>
      </c>
      <c r="C4" s="87">
        <v>42.09</v>
      </c>
      <c r="D4" s="88">
        <v>1</v>
      </c>
      <c r="E4" s="57">
        <v>35</v>
      </c>
      <c r="F4" s="88">
        <v>1</v>
      </c>
      <c r="G4" s="57">
        <v>23.6</v>
      </c>
      <c r="H4" s="30">
        <v>1</v>
      </c>
      <c r="I4" s="57">
        <v>22.32</v>
      </c>
      <c r="J4" s="30">
        <v>1</v>
      </c>
      <c r="K4" s="57">
        <v>29.72</v>
      </c>
      <c r="L4" s="30">
        <v>1</v>
      </c>
      <c r="M4" s="57">
        <v>27.33</v>
      </c>
      <c r="N4" s="30">
        <v>4</v>
      </c>
      <c r="O4" s="57">
        <v>26.4</v>
      </c>
      <c r="P4" s="30">
        <v>12</v>
      </c>
      <c r="Q4" s="57">
        <v>67.81</v>
      </c>
      <c r="R4" s="30">
        <v>1</v>
      </c>
      <c r="S4" s="57">
        <v>27.41</v>
      </c>
      <c r="V4"/>
      <c r="W4"/>
      <c r="X4"/>
      <c r="Z4" s="86">
        <f>SUM(B4+D4+F4+H4+J4+L4+N4+P4+R4)</f>
        <v>35</v>
      </c>
    </row>
    <row r="5" spans="1:26" ht="12.75">
      <c r="A5" s="30" t="s">
        <v>61</v>
      </c>
      <c r="B5" s="88">
        <v>3</v>
      </c>
      <c r="C5" s="89">
        <v>30.84</v>
      </c>
      <c r="D5" s="88">
        <v>3</v>
      </c>
      <c r="E5" s="57">
        <v>40.8</v>
      </c>
      <c r="F5" s="88">
        <v>3</v>
      </c>
      <c r="G5" s="57">
        <v>24.03</v>
      </c>
      <c r="H5" s="30">
        <v>3</v>
      </c>
      <c r="I5" s="57">
        <v>24.06</v>
      </c>
      <c r="J5" s="30">
        <v>26</v>
      </c>
      <c r="K5" s="57">
        <v>55.33</v>
      </c>
      <c r="L5" s="30">
        <v>4</v>
      </c>
      <c r="M5" s="57">
        <v>30.14</v>
      </c>
      <c r="N5" s="30">
        <v>2</v>
      </c>
      <c r="O5" s="57">
        <v>26.2</v>
      </c>
      <c r="P5" s="30">
        <v>2</v>
      </c>
      <c r="Q5" s="57">
        <v>30.53</v>
      </c>
      <c r="R5" s="30">
        <v>19</v>
      </c>
      <c r="S5" s="58" t="s">
        <v>46</v>
      </c>
      <c r="T5" s="30" t="s">
        <v>13</v>
      </c>
      <c r="U5" s="57">
        <f>SUM(V5:X5)</f>
        <v>152</v>
      </c>
      <c r="V5" s="57">
        <v>68.2</v>
      </c>
      <c r="W5" s="57">
        <v>42.8</v>
      </c>
      <c r="X5" s="57">
        <v>41</v>
      </c>
      <c r="Z5" s="86">
        <f>SUM(B5+D5+F5+H5+J5+L5+N5+P5+R5)</f>
        <v>65</v>
      </c>
    </row>
    <row r="6" spans="1:26" ht="12.75">
      <c r="A6" s="30" t="s">
        <v>186</v>
      </c>
      <c r="B6" s="88">
        <v>2</v>
      </c>
      <c r="C6" s="87">
        <v>30.56</v>
      </c>
      <c r="D6" s="88">
        <v>8</v>
      </c>
      <c r="E6" s="57">
        <v>49.2</v>
      </c>
      <c r="F6" s="88">
        <v>2</v>
      </c>
      <c r="G6" s="57">
        <v>23.75</v>
      </c>
      <c r="H6" s="30">
        <v>2</v>
      </c>
      <c r="I6" s="57">
        <v>23.15</v>
      </c>
      <c r="J6" s="30">
        <v>20</v>
      </c>
      <c r="K6" s="57">
        <v>48.87</v>
      </c>
      <c r="L6" s="30">
        <v>3</v>
      </c>
      <c r="M6" s="57">
        <v>28.08</v>
      </c>
      <c r="N6" s="30">
        <v>5</v>
      </c>
      <c r="O6" s="57">
        <v>26.6</v>
      </c>
      <c r="P6" s="30">
        <v>9</v>
      </c>
      <c r="Q6" s="57">
        <v>40.59</v>
      </c>
      <c r="R6" s="30">
        <v>16</v>
      </c>
      <c r="S6" s="57">
        <v>54.46</v>
      </c>
      <c r="Z6" s="86">
        <f>SUM(B6+D6+F6+H6+J6+L6+N6+P6+R6)</f>
        <v>67</v>
      </c>
    </row>
    <row r="7" spans="1:26" ht="12.75">
      <c r="A7" s="30" t="s">
        <v>52</v>
      </c>
      <c r="B7" s="88">
        <v>15</v>
      </c>
      <c r="C7" s="87">
        <v>47.54</v>
      </c>
      <c r="D7" s="88">
        <v>16</v>
      </c>
      <c r="E7" s="58" t="s">
        <v>46</v>
      </c>
      <c r="F7" s="88">
        <v>5</v>
      </c>
      <c r="G7" s="57">
        <v>26.22</v>
      </c>
      <c r="H7" s="30">
        <v>4</v>
      </c>
      <c r="I7" s="57">
        <v>25.54</v>
      </c>
      <c r="J7" s="30">
        <v>4</v>
      </c>
      <c r="K7" s="57">
        <v>34.09</v>
      </c>
      <c r="L7" s="30">
        <v>6</v>
      </c>
      <c r="M7" s="57">
        <v>31.67</v>
      </c>
      <c r="N7" s="30">
        <v>7</v>
      </c>
      <c r="O7" s="57">
        <v>28.8</v>
      </c>
      <c r="P7" s="30">
        <v>14</v>
      </c>
      <c r="Q7" s="58" t="s">
        <v>46</v>
      </c>
      <c r="R7" s="30">
        <v>2</v>
      </c>
      <c r="S7" s="57">
        <v>30.84</v>
      </c>
      <c r="Z7" s="86">
        <f>SUM(B7+D7+F7+H7+J7+L7+N7+P7+R7)</f>
        <v>73</v>
      </c>
    </row>
    <row r="8" spans="1:26" ht="12.75">
      <c r="A8" s="30" t="s">
        <v>187</v>
      </c>
      <c r="B8" s="88">
        <v>8</v>
      </c>
      <c r="C8" s="87">
        <v>34.87</v>
      </c>
      <c r="D8" s="88">
        <v>4</v>
      </c>
      <c r="E8" s="57">
        <v>42.6</v>
      </c>
      <c r="F8" s="88">
        <v>8</v>
      </c>
      <c r="G8" s="57">
        <v>30.28</v>
      </c>
      <c r="H8" s="30">
        <v>13</v>
      </c>
      <c r="I8" s="57">
        <v>30.82</v>
      </c>
      <c r="J8" s="30">
        <v>11</v>
      </c>
      <c r="K8" s="57">
        <v>40.42</v>
      </c>
      <c r="L8" s="30">
        <v>14</v>
      </c>
      <c r="M8" s="57">
        <v>38.02</v>
      </c>
      <c r="N8" s="30">
        <v>22</v>
      </c>
      <c r="O8" s="57">
        <v>51</v>
      </c>
      <c r="P8" s="30">
        <v>6</v>
      </c>
      <c r="Q8" s="57">
        <v>35.4</v>
      </c>
      <c r="R8" s="30">
        <v>15</v>
      </c>
      <c r="S8" s="57">
        <v>48.84</v>
      </c>
      <c r="T8" s="30" t="s">
        <v>17</v>
      </c>
      <c r="U8" s="57">
        <f>SUM(V8:X8)</f>
        <v>158</v>
      </c>
      <c r="V8" s="57">
        <v>67.2</v>
      </c>
      <c r="W8" s="57">
        <v>46.2</v>
      </c>
      <c r="X8" s="57">
        <v>44.6</v>
      </c>
      <c r="Z8" s="86">
        <f>SUM(B8+D8+F8+H8+J8+L8+N8+P8+R8)</f>
        <v>101</v>
      </c>
    </row>
    <row r="9" spans="1:26" ht="12.75">
      <c r="A9" s="30" t="s">
        <v>57</v>
      </c>
      <c r="B9" s="88">
        <v>14</v>
      </c>
      <c r="C9" s="87">
        <v>47.12</v>
      </c>
      <c r="D9" s="88">
        <v>7</v>
      </c>
      <c r="E9" s="57">
        <v>46.6</v>
      </c>
      <c r="F9" s="88">
        <v>4</v>
      </c>
      <c r="G9" s="57">
        <v>26.15</v>
      </c>
      <c r="H9" s="30">
        <v>8</v>
      </c>
      <c r="I9" s="57">
        <v>28.16</v>
      </c>
      <c r="J9" s="30">
        <v>13</v>
      </c>
      <c r="K9" s="57">
        <v>42.21</v>
      </c>
      <c r="L9" s="30">
        <v>11</v>
      </c>
      <c r="M9" s="57">
        <v>36.44</v>
      </c>
      <c r="N9" s="30">
        <v>18</v>
      </c>
      <c r="O9" s="57">
        <v>41.8</v>
      </c>
      <c r="P9" s="30">
        <v>3</v>
      </c>
      <c r="Q9" s="57">
        <v>32.37</v>
      </c>
      <c r="R9" s="30">
        <v>11</v>
      </c>
      <c r="S9" s="57">
        <v>37.54</v>
      </c>
      <c r="Z9" s="86">
        <f aca="true" t="shared" si="0" ref="Z9:Z18">SUM(B9+D9+F9+H9+J9+L9+N9+P9+R9)</f>
        <v>89</v>
      </c>
    </row>
    <row r="10" spans="1:26" ht="12.75">
      <c r="A10" s="30" t="s">
        <v>188</v>
      </c>
      <c r="B10" s="88">
        <v>6</v>
      </c>
      <c r="C10" s="87">
        <v>34.59</v>
      </c>
      <c r="D10" s="88">
        <v>9</v>
      </c>
      <c r="E10" s="57">
        <v>52</v>
      </c>
      <c r="F10" s="88">
        <v>6</v>
      </c>
      <c r="G10" s="57">
        <v>27.33</v>
      </c>
      <c r="H10" s="30">
        <v>11</v>
      </c>
      <c r="I10" s="57">
        <v>30.06</v>
      </c>
      <c r="J10" s="30">
        <v>30</v>
      </c>
      <c r="K10" s="57">
        <v>61.99</v>
      </c>
      <c r="L10" s="30">
        <v>23</v>
      </c>
      <c r="M10" s="57" t="s">
        <v>189</v>
      </c>
      <c r="N10" s="30">
        <v>20</v>
      </c>
      <c r="O10" s="57">
        <v>44</v>
      </c>
      <c r="P10" s="30">
        <v>5</v>
      </c>
      <c r="Q10" s="57">
        <v>34.5</v>
      </c>
      <c r="R10" s="30">
        <v>8</v>
      </c>
      <c r="S10" s="57">
        <v>34.18</v>
      </c>
      <c r="Z10" s="86">
        <f t="shared" si="0"/>
        <v>118</v>
      </c>
    </row>
    <row r="11" spans="1:26" ht="12.75">
      <c r="A11" s="30" t="s">
        <v>86</v>
      </c>
      <c r="B11" s="88">
        <v>10</v>
      </c>
      <c r="C11" s="87">
        <v>36.78</v>
      </c>
      <c r="D11" s="88">
        <v>12</v>
      </c>
      <c r="E11" s="57">
        <v>65.4</v>
      </c>
      <c r="F11" s="88">
        <v>12</v>
      </c>
      <c r="G11" s="57">
        <v>33.06</v>
      </c>
      <c r="H11" s="30">
        <v>6</v>
      </c>
      <c r="I11" s="57">
        <v>26.16</v>
      </c>
      <c r="J11" s="30">
        <v>29</v>
      </c>
      <c r="K11" s="57">
        <v>59.87</v>
      </c>
      <c r="L11" s="30">
        <v>21</v>
      </c>
      <c r="M11" s="57">
        <v>73.08</v>
      </c>
      <c r="N11" s="30">
        <v>13</v>
      </c>
      <c r="O11" s="57">
        <v>34.4</v>
      </c>
      <c r="P11" s="30">
        <v>14</v>
      </c>
      <c r="Q11" s="58" t="s">
        <v>46</v>
      </c>
      <c r="R11" s="30">
        <v>7</v>
      </c>
      <c r="S11" s="57">
        <v>33.53</v>
      </c>
      <c r="T11" s="30" t="s">
        <v>27</v>
      </c>
      <c r="U11" s="58" t="s">
        <v>46</v>
      </c>
      <c r="V11" s="57">
        <v>75.4</v>
      </c>
      <c r="W11" s="57">
        <v>49.6</v>
      </c>
      <c r="X11" s="58" t="s">
        <v>46</v>
      </c>
      <c r="Z11" s="86">
        <f t="shared" si="0"/>
        <v>124</v>
      </c>
    </row>
    <row r="12" spans="1:26" ht="12.75">
      <c r="A12" s="30" t="s">
        <v>66</v>
      </c>
      <c r="B12" s="88">
        <v>9</v>
      </c>
      <c r="C12" s="87">
        <v>36.04</v>
      </c>
      <c r="D12" s="88">
        <v>13</v>
      </c>
      <c r="E12" s="57">
        <v>65.6</v>
      </c>
      <c r="F12" s="88">
        <v>11</v>
      </c>
      <c r="G12" s="57">
        <v>32.89</v>
      </c>
      <c r="H12" s="30">
        <v>19</v>
      </c>
      <c r="I12" s="57">
        <v>38.25</v>
      </c>
      <c r="J12" s="30">
        <v>32</v>
      </c>
      <c r="K12" s="57">
        <v>67.33</v>
      </c>
      <c r="L12" s="30">
        <v>16</v>
      </c>
      <c r="M12" s="57">
        <v>46.07</v>
      </c>
      <c r="N12" s="30">
        <v>9</v>
      </c>
      <c r="O12" s="57">
        <v>33.6</v>
      </c>
      <c r="P12" s="30">
        <v>10</v>
      </c>
      <c r="Q12" s="57">
        <v>41.03</v>
      </c>
      <c r="R12" s="30">
        <v>5</v>
      </c>
      <c r="S12" s="57">
        <v>33.22</v>
      </c>
      <c r="T12" s="30" t="s">
        <v>26</v>
      </c>
      <c r="U12" s="58" t="s">
        <v>46</v>
      </c>
      <c r="V12" s="57">
        <v>71.4</v>
      </c>
      <c r="W12" s="57">
        <v>49.2</v>
      </c>
      <c r="X12" s="58" t="s">
        <v>46</v>
      </c>
      <c r="Z12" s="86">
        <f t="shared" si="0"/>
        <v>124</v>
      </c>
    </row>
    <row r="13" spans="1:26" ht="12.75">
      <c r="A13" s="30" t="s">
        <v>95</v>
      </c>
      <c r="B13" s="88">
        <v>100</v>
      </c>
      <c r="D13" s="88">
        <v>2</v>
      </c>
      <c r="E13" s="57">
        <v>38.4</v>
      </c>
      <c r="F13" s="88">
        <v>16</v>
      </c>
      <c r="G13" s="57">
        <v>41.05</v>
      </c>
      <c r="H13" s="30">
        <v>9</v>
      </c>
      <c r="I13" s="57">
        <v>28.41</v>
      </c>
      <c r="J13" s="30">
        <v>12</v>
      </c>
      <c r="K13" s="57">
        <v>40.68</v>
      </c>
      <c r="L13" s="30">
        <v>9</v>
      </c>
      <c r="M13" s="57">
        <v>33.88</v>
      </c>
      <c r="N13" s="30">
        <v>10</v>
      </c>
      <c r="O13" s="57">
        <v>34.2</v>
      </c>
      <c r="P13" s="30">
        <v>7</v>
      </c>
      <c r="Q13" s="57">
        <v>38.9</v>
      </c>
      <c r="R13" s="30">
        <v>14</v>
      </c>
      <c r="S13" s="57">
        <v>46.62</v>
      </c>
      <c r="Z13" s="86">
        <f t="shared" si="0"/>
        <v>179</v>
      </c>
    </row>
    <row r="14" spans="1:26" ht="12.75">
      <c r="A14" s="30" t="s">
        <v>63</v>
      </c>
      <c r="B14" s="88">
        <v>5</v>
      </c>
      <c r="C14" s="87">
        <v>34.41</v>
      </c>
      <c r="D14" s="88">
        <v>100</v>
      </c>
      <c r="F14" s="88">
        <v>10</v>
      </c>
      <c r="G14" s="57">
        <v>32.37</v>
      </c>
      <c r="H14" s="30">
        <v>15</v>
      </c>
      <c r="I14" s="57">
        <v>31.93</v>
      </c>
      <c r="J14" s="30">
        <v>19</v>
      </c>
      <c r="K14" s="57">
        <v>48.52</v>
      </c>
      <c r="L14" s="30">
        <v>15</v>
      </c>
      <c r="M14" s="57">
        <v>40.73</v>
      </c>
      <c r="N14" s="30">
        <v>14</v>
      </c>
      <c r="O14" s="57">
        <v>34.6</v>
      </c>
      <c r="P14" s="30">
        <v>11</v>
      </c>
      <c r="Q14" s="57">
        <v>64.63</v>
      </c>
      <c r="R14" s="30">
        <v>3</v>
      </c>
      <c r="S14" s="57">
        <v>31.94</v>
      </c>
      <c r="Z14" s="86">
        <f t="shared" si="0"/>
        <v>192</v>
      </c>
    </row>
    <row r="15" spans="1:26" ht="12.75">
      <c r="A15" s="30" t="s">
        <v>98</v>
      </c>
      <c r="B15" s="88">
        <v>100</v>
      </c>
      <c r="D15" s="88">
        <v>14</v>
      </c>
      <c r="E15" s="57">
        <v>70</v>
      </c>
      <c r="F15" s="88">
        <v>100</v>
      </c>
      <c r="H15" s="30">
        <v>14</v>
      </c>
      <c r="I15" s="57">
        <v>31.37</v>
      </c>
      <c r="J15" s="30">
        <v>22</v>
      </c>
      <c r="K15" s="57">
        <v>49.78</v>
      </c>
      <c r="L15" s="30">
        <v>8</v>
      </c>
      <c r="M15" s="57">
        <v>33.62</v>
      </c>
      <c r="N15" s="30">
        <v>21</v>
      </c>
      <c r="O15" s="57">
        <v>45.2</v>
      </c>
      <c r="P15" s="30">
        <v>14</v>
      </c>
      <c r="Q15" s="58" t="s">
        <v>46</v>
      </c>
      <c r="R15" s="30">
        <v>13</v>
      </c>
      <c r="S15" s="57">
        <v>40.25</v>
      </c>
      <c r="Z15" s="86">
        <f t="shared" si="0"/>
        <v>306</v>
      </c>
    </row>
    <row r="16" spans="1:26" ht="12.75">
      <c r="A16" s="30" t="s">
        <v>4</v>
      </c>
      <c r="B16" s="88">
        <v>13</v>
      </c>
      <c r="C16" s="87">
        <v>43</v>
      </c>
      <c r="D16" s="88">
        <v>15</v>
      </c>
      <c r="E16" s="57">
        <v>70.2</v>
      </c>
      <c r="F16" s="88">
        <v>17</v>
      </c>
      <c r="G16" s="57">
        <v>41.96</v>
      </c>
      <c r="H16" s="30">
        <v>20</v>
      </c>
      <c r="I16" s="57">
        <v>48.19</v>
      </c>
      <c r="J16" s="30">
        <v>36</v>
      </c>
      <c r="K16" s="57" t="s">
        <v>239</v>
      </c>
      <c r="L16" s="30">
        <v>100</v>
      </c>
      <c r="N16" s="30">
        <v>100</v>
      </c>
      <c r="P16" s="30">
        <v>100</v>
      </c>
      <c r="R16" s="30">
        <v>100</v>
      </c>
      <c r="Z16" s="86">
        <f t="shared" si="0"/>
        <v>501</v>
      </c>
    </row>
    <row r="17" spans="1:26" ht="12.75">
      <c r="A17" s="30" t="s">
        <v>78</v>
      </c>
      <c r="B17" s="88">
        <v>100</v>
      </c>
      <c r="D17" s="88">
        <v>100</v>
      </c>
      <c r="F17" s="88">
        <v>100</v>
      </c>
      <c r="H17" s="30">
        <v>100</v>
      </c>
      <c r="J17" s="30">
        <v>100</v>
      </c>
      <c r="L17" s="30">
        <v>100</v>
      </c>
      <c r="N17" s="30">
        <v>100</v>
      </c>
      <c r="P17" s="30">
        <v>4</v>
      </c>
      <c r="Q17" s="57">
        <v>34.3</v>
      </c>
      <c r="R17" s="30">
        <v>100</v>
      </c>
      <c r="T17" s="30" t="s">
        <v>19</v>
      </c>
      <c r="U17" s="57">
        <f>SUM(V17:X17)</f>
        <v>168.60000000000002</v>
      </c>
      <c r="V17" s="57">
        <v>74.2</v>
      </c>
      <c r="W17" s="57">
        <v>47.6</v>
      </c>
      <c r="X17" s="57">
        <v>46.8</v>
      </c>
      <c r="Z17" s="86">
        <f t="shared" si="0"/>
        <v>804</v>
      </c>
    </row>
    <row r="18" spans="1:26" ht="12.75">
      <c r="A18" s="30" t="s">
        <v>97</v>
      </c>
      <c r="B18" s="88">
        <v>100</v>
      </c>
      <c r="D18" s="88">
        <v>11</v>
      </c>
      <c r="E18" s="57">
        <v>61.4</v>
      </c>
      <c r="F18" s="88">
        <v>100</v>
      </c>
      <c r="H18" s="30">
        <v>100</v>
      </c>
      <c r="J18" s="30">
        <v>27</v>
      </c>
      <c r="K18" s="57">
        <v>56.5</v>
      </c>
      <c r="L18" s="30">
        <v>22</v>
      </c>
      <c r="M18" s="57">
        <v>77.51</v>
      </c>
      <c r="N18" s="30">
        <v>10</v>
      </c>
      <c r="O18" s="57">
        <v>34.2</v>
      </c>
      <c r="P18" s="30">
        <v>100</v>
      </c>
      <c r="R18" s="30">
        <v>100</v>
      </c>
      <c r="V18"/>
      <c r="W18"/>
      <c r="X18"/>
      <c r="Z18" s="86">
        <f t="shared" si="0"/>
        <v>570</v>
      </c>
    </row>
    <row r="19" spans="1:19" ht="12.75">
      <c r="A19" s="30" t="s">
        <v>68</v>
      </c>
      <c r="B19" s="88" t="s">
        <v>26</v>
      </c>
      <c r="C19" s="87">
        <v>38.97</v>
      </c>
      <c r="D19" s="88" t="s">
        <v>20</v>
      </c>
      <c r="E19" s="57">
        <v>44.6</v>
      </c>
      <c r="F19" s="88" t="s">
        <v>29</v>
      </c>
      <c r="G19" s="57">
        <v>36.78</v>
      </c>
      <c r="N19" s="30" t="s">
        <v>32</v>
      </c>
      <c r="O19" s="57">
        <v>40.4</v>
      </c>
      <c r="R19" s="30" t="s">
        <v>21</v>
      </c>
      <c r="S19" s="57">
        <v>33.43</v>
      </c>
    </row>
    <row r="20" spans="1:24" ht="12.75">
      <c r="A20" s="30" t="s">
        <v>82</v>
      </c>
      <c r="B20" s="88"/>
      <c r="D20" s="88" t="s">
        <v>21</v>
      </c>
      <c r="E20" s="57">
        <v>45.8</v>
      </c>
      <c r="F20" s="88"/>
      <c r="H20" s="30" t="s">
        <v>22</v>
      </c>
      <c r="I20" s="57">
        <v>27.87</v>
      </c>
      <c r="J20" s="30" t="s">
        <v>240</v>
      </c>
      <c r="K20" s="57">
        <v>55.3</v>
      </c>
      <c r="L20" s="30" t="s">
        <v>27</v>
      </c>
      <c r="M20" s="57">
        <v>36.59</v>
      </c>
      <c r="N20" s="30" t="s">
        <v>30</v>
      </c>
      <c r="O20" s="57">
        <v>39</v>
      </c>
      <c r="R20" s="30" t="s">
        <v>19</v>
      </c>
      <c r="S20" s="57">
        <v>32.07</v>
      </c>
      <c r="T20" s="30" t="s">
        <v>23</v>
      </c>
      <c r="U20" s="57">
        <f>SUM(V20:X20)</f>
        <v>195</v>
      </c>
      <c r="V20" s="57">
        <v>90.8</v>
      </c>
      <c r="W20" s="57">
        <v>53.4</v>
      </c>
      <c r="X20" s="57">
        <v>50.8</v>
      </c>
    </row>
    <row r="21" spans="1:19" ht="12.75">
      <c r="A21" s="30" t="s">
        <v>96</v>
      </c>
      <c r="B21" s="88"/>
      <c r="D21" s="88" t="s">
        <v>25</v>
      </c>
      <c r="E21" s="57">
        <v>52.8</v>
      </c>
      <c r="F21" s="88" t="s">
        <v>24</v>
      </c>
      <c r="G21" s="57">
        <v>31.28</v>
      </c>
      <c r="H21" s="30" t="s">
        <v>33</v>
      </c>
      <c r="I21" s="57">
        <v>37.34</v>
      </c>
      <c r="P21" s="30" t="s">
        <v>23</v>
      </c>
      <c r="Q21" s="57">
        <v>38.97</v>
      </c>
      <c r="R21" s="30" t="s">
        <v>25</v>
      </c>
      <c r="S21" s="57">
        <v>35.9</v>
      </c>
    </row>
    <row r="22" spans="1:24" ht="12.75">
      <c r="A22" s="30" t="s">
        <v>51</v>
      </c>
      <c r="B22" s="88"/>
      <c r="D22" s="88"/>
      <c r="F22" s="88"/>
      <c r="J22" s="30" t="s">
        <v>15</v>
      </c>
      <c r="K22" s="57">
        <v>30.44</v>
      </c>
      <c r="L22" s="30" t="s">
        <v>20</v>
      </c>
      <c r="M22" s="57">
        <v>30.6</v>
      </c>
      <c r="N22" s="30" t="s">
        <v>15</v>
      </c>
      <c r="O22" s="57">
        <v>26.2</v>
      </c>
      <c r="V22"/>
      <c r="W22"/>
      <c r="X22"/>
    </row>
    <row r="23" spans="1:15" ht="12.75">
      <c r="A23" s="30" t="s">
        <v>62</v>
      </c>
      <c r="B23" s="88" t="s">
        <v>19</v>
      </c>
      <c r="C23" s="87">
        <v>34.34</v>
      </c>
      <c r="D23" s="88"/>
      <c r="F23" s="88"/>
      <c r="J23" s="30" t="s">
        <v>32</v>
      </c>
      <c r="K23" s="57">
        <v>45.09</v>
      </c>
      <c r="L23" s="30" t="s">
        <v>33</v>
      </c>
      <c r="M23" s="57">
        <v>52.57</v>
      </c>
      <c r="N23" s="30" t="s">
        <v>30</v>
      </c>
      <c r="O23" s="57">
        <v>39</v>
      </c>
    </row>
    <row r="24" spans="1:15" ht="12.75">
      <c r="A24" s="30" t="s">
        <v>216</v>
      </c>
      <c r="B24" s="88"/>
      <c r="D24" s="88"/>
      <c r="F24" s="88" t="s">
        <v>35</v>
      </c>
      <c r="G24" s="57">
        <v>56.03</v>
      </c>
      <c r="H24" s="30" t="s">
        <v>31</v>
      </c>
      <c r="I24" s="57">
        <v>33.81</v>
      </c>
      <c r="N24" s="30" t="s">
        <v>34</v>
      </c>
      <c r="O24" s="57">
        <v>42.2</v>
      </c>
    </row>
    <row r="25" spans="1:24" ht="12.75">
      <c r="A25" s="30" t="s">
        <v>126</v>
      </c>
      <c r="B25" s="88"/>
      <c r="D25" s="88"/>
      <c r="F25" s="88"/>
      <c r="J25" s="30" t="s">
        <v>17</v>
      </c>
      <c r="K25" s="57">
        <v>32.42</v>
      </c>
      <c r="N25" s="30" t="s">
        <v>21</v>
      </c>
      <c r="O25" s="57">
        <v>27.8</v>
      </c>
      <c r="V25"/>
      <c r="W25"/>
      <c r="X25"/>
    </row>
    <row r="26" spans="1:24" ht="12.75">
      <c r="A26" s="30" t="s">
        <v>77</v>
      </c>
      <c r="B26" s="88"/>
      <c r="D26" s="88"/>
      <c r="F26" s="88"/>
      <c r="J26" s="30" t="s">
        <v>29</v>
      </c>
      <c r="K26" s="57">
        <v>42.61</v>
      </c>
      <c r="T26" s="30" t="s">
        <v>15</v>
      </c>
      <c r="U26" s="57">
        <f aca="true" t="shared" si="1" ref="U26:U31">SUM(V26:X26)</f>
        <v>155.8</v>
      </c>
      <c r="V26" s="57">
        <v>67.8</v>
      </c>
      <c r="W26" s="57">
        <v>42.2</v>
      </c>
      <c r="X26" s="57">
        <v>45.8</v>
      </c>
    </row>
    <row r="27" spans="1:24" ht="12.75">
      <c r="A27" s="30" t="s">
        <v>79</v>
      </c>
      <c r="B27" s="88"/>
      <c r="D27" s="88"/>
      <c r="F27" s="88"/>
      <c r="J27" s="30" t="s">
        <v>218</v>
      </c>
      <c r="K27" s="57">
        <v>49.36</v>
      </c>
      <c r="T27" s="30" t="s">
        <v>20</v>
      </c>
      <c r="U27" s="57">
        <f t="shared" si="1"/>
        <v>172</v>
      </c>
      <c r="V27" s="57">
        <v>68.6</v>
      </c>
      <c r="W27" s="57">
        <v>46.4</v>
      </c>
      <c r="X27" s="57">
        <v>57</v>
      </c>
    </row>
    <row r="28" spans="1:24" ht="12.75">
      <c r="A28" s="30" t="s">
        <v>81</v>
      </c>
      <c r="T28" s="30" t="s">
        <v>22</v>
      </c>
      <c r="U28" s="57">
        <f t="shared" si="1"/>
        <v>192</v>
      </c>
      <c r="V28" s="57">
        <v>77</v>
      </c>
      <c r="W28" s="57">
        <v>50</v>
      </c>
      <c r="X28" s="57">
        <v>65</v>
      </c>
    </row>
    <row r="29" spans="1:24" ht="12.75">
      <c r="A29" s="30" t="s">
        <v>80</v>
      </c>
      <c r="T29" s="30" t="s">
        <v>21</v>
      </c>
      <c r="U29" s="57">
        <f t="shared" si="1"/>
        <v>191.6</v>
      </c>
      <c r="V29" s="57">
        <v>79.2</v>
      </c>
      <c r="W29" s="57">
        <v>54</v>
      </c>
      <c r="X29" s="57">
        <v>58.4</v>
      </c>
    </row>
    <row r="30" spans="1:24" ht="12.75">
      <c r="A30" s="30" t="s">
        <v>84</v>
      </c>
      <c r="B30" s="88"/>
      <c r="D30" s="88"/>
      <c r="F30" s="88"/>
      <c r="T30" s="30" t="s">
        <v>25</v>
      </c>
      <c r="U30" s="57">
        <f t="shared" si="1"/>
        <v>227</v>
      </c>
      <c r="V30" s="57">
        <v>77</v>
      </c>
      <c r="W30" s="57">
        <v>47.4</v>
      </c>
      <c r="X30" s="57">
        <v>102.6</v>
      </c>
    </row>
    <row r="31" spans="1:24" ht="12.75">
      <c r="A31" s="30" t="s">
        <v>83</v>
      </c>
      <c r="B31" s="88"/>
      <c r="D31" s="88"/>
      <c r="F31" s="88"/>
      <c r="T31" s="30" t="s">
        <v>24</v>
      </c>
      <c r="U31" s="57">
        <f t="shared" si="1"/>
        <v>201.39999999999998</v>
      </c>
      <c r="V31" s="57">
        <v>76</v>
      </c>
      <c r="W31" s="57">
        <v>52.6</v>
      </c>
      <c r="X31" s="57">
        <v>72.8</v>
      </c>
    </row>
    <row r="32" spans="1:11" ht="12.75">
      <c r="A32" s="30" t="s">
        <v>191</v>
      </c>
      <c r="B32" s="88"/>
      <c r="D32" s="88"/>
      <c r="F32" s="88"/>
      <c r="H32" s="30" t="s">
        <v>26</v>
      </c>
      <c r="I32" s="57">
        <v>30.06</v>
      </c>
      <c r="J32" s="30" t="s">
        <v>30</v>
      </c>
      <c r="K32" s="57">
        <v>43.1</v>
      </c>
    </row>
    <row r="33" spans="1:15" ht="12.75">
      <c r="A33" s="30" t="s">
        <v>160</v>
      </c>
      <c r="B33" s="88"/>
      <c r="D33" s="88"/>
      <c r="F33" s="88"/>
      <c r="J33" s="30" t="s">
        <v>241</v>
      </c>
      <c r="K33" s="57">
        <v>51.59</v>
      </c>
      <c r="N33" s="30" t="s">
        <v>25</v>
      </c>
      <c r="O33" s="57">
        <v>34.2</v>
      </c>
    </row>
    <row r="34" spans="1:19" ht="12.75">
      <c r="A34" s="30" t="s">
        <v>153</v>
      </c>
      <c r="B34" s="88"/>
      <c r="D34" s="88"/>
      <c r="F34" s="88"/>
      <c r="J34" s="30" t="s">
        <v>24</v>
      </c>
      <c r="K34" s="57">
        <v>38.59</v>
      </c>
      <c r="L34" s="30" t="s">
        <v>34</v>
      </c>
      <c r="M34" s="57">
        <v>54.99</v>
      </c>
      <c r="R34" s="30" t="s">
        <v>33</v>
      </c>
      <c r="S34" s="57">
        <v>95.22</v>
      </c>
    </row>
    <row r="35" spans="1:11" ht="12.75">
      <c r="A35" s="30" t="s">
        <v>134</v>
      </c>
      <c r="B35" s="88"/>
      <c r="D35" s="88"/>
      <c r="F35" s="88"/>
      <c r="J35" s="30" t="s">
        <v>33</v>
      </c>
      <c r="K35" s="57">
        <v>48.15</v>
      </c>
    </row>
    <row r="36" spans="1:11" ht="12.75">
      <c r="A36" s="30" t="s">
        <v>18</v>
      </c>
      <c r="B36" s="88"/>
      <c r="D36" s="88"/>
      <c r="F36" s="88"/>
      <c r="J36" s="30" t="s">
        <v>242</v>
      </c>
      <c r="K36" s="57">
        <v>77.22</v>
      </c>
    </row>
    <row r="37" spans="1:11" ht="12.75" customHeight="1">
      <c r="A37" s="30" t="s">
        <v>140</v>
      </c>
      <c r="B37" s="88"/>
      <c r="D37" s="88"/>
      <c r="F37" s="88"/>
      <c r="J37" s="30" t="s">
        <v>243</v>
      </c>
      <c r="K37" s="57">
        <v>67.74</v>
      </c>
    </row>
    <row r="38" spans="1:13" ht="12.75">
      <c r="A38" s="30" t="s">
        <v>149</v>
      </c>
      <c r="B38" s="88"/>
      <c r="D38" s="88"/>
      <c r="F38" s="88"/>
      <c r="L38" s="30" t="s">
        <v>22</v>
      </c>
      <c r="M38" s="57">
        <v>32.01</v>
      </c>
    </row>
    <row r="39" spans="1:13" ht="12.75">
      <c r="A39" s="30" t="s">
        <v>244</v>
      </c>
      <c r="B39" s="88"/>
      <c r="D39" s="88"/>
      <c r="F39" s="88"/>
      <c r="L39" s="30" t="s">
        <v>28</v>
      </c>
      <c r="M39" s="57">
        <v>36.51</v>
      </c>
    </row>
    <row r="40" spans="1:7" ht="12.75">
      <c r="A40" s="30" t="s">
        <v>45</v>
      </c>
      <c r="B40" s="88"/>
      <c r="D40" s="88"/>
      <c r="F40" s="88" t="s">
        <v>30</v>
      </c>
      <c r="G40" s="57">
        <v>36.88</v>
      </c>
    </row>
    <row r="41" spans="1:7" ht="12.75">
      <c r="A41" s="30" t="s">
        <v>65</v>
      </c>
      <c r="B41" s="88"/>
      <c r="C41" s="87">
        <v>34.81</v>
      </c>
      <c r="D41" s="88"/>
      <c r="F41" s="88" t="s">
        <v>34</v>
      </c>
      <c r="G41" s="57">
        <v>45.05</v>
      </c>
    </row>
    <row r="42" spans="1:11" ht="12.75">
      <c r="A42" s="30" t="s">
        <v>139</v>
      </c>
      <c r="B42" s="88"/>
      <c r="D42" s="88"/>
      <c r="F42" s="88"/>
      <c r="J42" s="30" t="s">
        <v>245</v>
      </c>
      <c r="K42" s="57">
        <v>63.27</v>
      </c>
    </row>
    <row r="43" spans="1:11" ht="12.75">
      <c r="A43" s="30" t="s">
        <v>129</v>
      </c>
      <c r="B43" s="88"/>
      <c r="D43" s="88"/>
      <c r="F43" s="88"/>
      <c r="J43" s="30" t="s">
        <v>23</v>
      </c>
      <c r="K43" s="57">
        <v>37.63</v>
      </c>
    </row>
    <row r="44" spans="1:9" ht="12.75">
      <c r="A44" s="30" t="s">
        <v>217</v>
      </c>
      <c r="B44" s="88"/>
      <c r="D44" s="88"/>
      <c r="F44" s="88"/>
      <c r="H44" s="30" t="s">
        <v>25</v>
      </c>
      <c r="I44" s="57">
        <v>29.19</v>
      </c>
    </row>
    <row r="45" spans="1:7" ht="12.75">
      <c r="A45" s="30" t="s">
        <v>105</v>
      </c>
      <c r="B45" s="88"/>
      <c r="D45" s="88"/>
      <c r="F45" s="88" t="s">
        <v>33</v>
      </c>
      <c r="G45" s="57">
        <v>42.88</v>
      </c>
    </row>
    <row r="46" spans="1:19" ht="12.75">
      <c r="A46" s="30" t="s">
        <v>173</v>
      </c>
      <c r="B46" s="88"/>
      <c r="D46" s="88"/>
      <c r="F46" s="88"/>
      <c r="R46" s="30" t="s">
        <v>32</v>
      </c>
      <c r="S46" s="57">
        <v>57.65</v>
      </c>
    </row>
    <row r="47" spans="1:19" ht="12.75">
      <c r="A47" s="30" t="s">
        <v>246</v>
      </c>
      <c r="B47" s="88"/>
      <c r="D47" s="88"/>
      <c r="F47" s="88"/>
      <c r="R47" s="30" t="s">
        <v>27</v>
      </c>
      <c r="S47" s="57">
        <v>38.1</v>
      </c>
    </row>
    <row r="48" spans="1:6" ht="12.75">
      <c r="A48" s="30" t="s">
        <v>81</v>
      </c>
      <c r="B48" s="88"/>
      <c r="D48" s="88"/>
      <c r="F48" s="88"/>
    </row>
    <row r="49" spans="1:24" ht="12.75">
      <c r="A49" s="30" t="s">
        <v>247</v>
      </c>
      <c r="B49" s="88"/>
      <c r="D49" s="88"/>
      <c r="F49" s="88"/>
      <c r="J49" s="30" t="s">
        <v>248</v>
      </c>
      <c r="K49" s="57">
        <v>81.52</v>
      </c>
      <c r="V49"/>
      <c r="W49"/>
      <c r="X49"/>
    </row>
    <row r="50" spans="1:15" ht="12.75">
      <c r="A50" s="30" t="s">
        <v>131</v>
      </c>
      <c r="B50" s="88"/>
      <c r="D50" s="88"/>
      <c r="F50" s="88"/>
      <c r="J50" s="30" t="s">
        <v>25</v>
      </c>
      <c r="K50" s="57">
        <v>38.77</v>
      </c>
      <c r="L50" s="30" t="s">
        <v>25</v>
      </c>
      <c r="M50" s="57">
        <v>35.96</v>
      </c>
      <c r="N50" s="30" t="s">
        <v>23</v>
      </c>
      <c r="O50" s="57">
        <v>31.8</v>
      </c>
    </row>
    <row r="51" spans="1:13" ht="12.75">
      <c r="A51" s="30" t="s">
        <v>103</v>
      </c>
      <c r="B51" s="88"/>
      <c r="D51" s="88"/>
      <c r="F51" s="88" t="s">
        <v>22</v>
      </c>
      <c r="G51" s="57">
        <v>29.03</v>
      </c>
      <c r="L51" s="30" t="s">
        <v>32</v>
      </c>
      <c r="M51" s="57">
        <v>48.34</v>
      </c>
    </row>
    <row r="52" spans="1:13" ht="12.75">
      <c r="A52" s="30" t="s">
        <v>121</v>
      </c>
      <c r="B52" s="88"/>
      <c r="D52" s="88"/>
      <c r="F52" s="88"/>
      <c r="H52" s="30" t="s">
        <v>32</v>
      </c>
      <c r="I52" s="57">
        <v>36</v>
      </c>
      <c r="L52" s="30" t="s">
        <v>35</v>
      </c>
      <c r="M52" s="57">
        <v>62.46</v>
      </c>
    </row>
    <row r="53" spans="1:9" ht="12.75">
      <c r="A53" s="30" t="s">
        <v>104</v>
      </c>
      <c r="B53" s="88"/>
      <c r="D53" s="88"/>
      <c r="F53" s="88" t="s">
        <v>28</v>
      </c>
      <c r="G53" s="57">
        <v>34</v>
      </c>
      <c r="H53" s="30" t="s">
        <v>218</v>
      </c>
      <c r="I53" s="57">
        <v>52.1</v>
      </c>
    </row>
    <row r="54" spans="1:24" ht="12.75">
      <c r="A54" s="30" t="s">
        <v>44</v>
      </c>
      <c r="B54" s="88"/>
      <c r="D54" s="88"/>
      <c r="F54" s="88"/>
      <c r="V54"/>
      <c r="W54"/>
      <c r="X54"/>
    </row>
    <row r="55" spans="1:11" ht="12.75">
      <c r="A55" s="30" t="s">
        <v>249</v>
      </c>
      <c r="B55" s="88"/>
      <c r="D55" s="88"/>
      <c r="F55" s="88"/>
      <c r="J55" s="30" t="s">
        <v>31</v>
      </c>
      <c r="K55" s="57">
        <v>44.3</v>
      </c>
    </row>
    <row r="56" spans="1:11" ht="12.75">
      <c r="A56" s="30" t="s">
        <v>250</v>
      </c>
      <c r="J56" s="30" t="s">
        <v>251</v>
      </c>
      <c r="K56" s="57">
        <v>53.18</v>
      </c>
    </row>
    <row r="57" spans="1:11" ht="12.75">
      <c r="A57" s="30" t="s">
        <v>138</v>
      </c>
      <c r="J57" s="30" t="s">
        <v>252</v>
      </c>
      <c r="K57" s="57">
        <v>57.06</v>
      </c>
    </row>
    <row r="58" spans="1:11" ht="12.75">
      <c r="A58" s="30" t="s">
        <v>253</v>
      </c>
      <c r="B58" s="88"/>
      <c r="D58" s="88"/>
      <c r="F58" s="88"/>
      <c r="J58" s="30" t="s">
        <v>21</v>
      </c>
      <c r="K58" s="57">
        <v>34.95</v>
      </c>
    </row>
    <row r="59" spans="1:11" ht="12.75">
      <c r="A59" s="30" t="s">
        <v>254</v>
      </c>
      <c r="B59" s="88"/>
      <c r="D59" s="88"/>
      <c r="F59" s="88"/>
      <c r="J59" s="30" t="s">
        <v>20</v>
      </c>
      <c r="K59" s="57">
        <v>34.5</v>
      </c>
    </row>
    <row r="60" spans="1:17" ht="12.75">
      <c r="A60" s="30" t="s">
        <v>192</v>
      </c>
      <c r="B60" s="88"/>
      <c r="D60" s="88"/>
      <c r="F60" s="88"/>
      <c r="P60" s="30" t="s">
        <v>13</v>
      </c>
      <c r="Q60" s="57">
        <v>23.62</v>
      </c>
    </row>
    <row r="61" spans="1:17" ht="12.75">
      <c r="A61" s="30" t="s">
        <v>166</v>
      </c>
      <c r="B61" s="88"/>
      <c r="D61" s="88"/>
      <c r="F61" s="88"/>
      <c r="P61" s="30" t="s">
        <v>28</v>
      </c>
      <c r="Q61" s="57">
        <v>81.4</v>
      </c>
    </row>
    <row r="62" spans="1:24" ht="12.75">
      <c r="A62"/>
      <c r="C62" s="82"/>
      <c r="E62"/>
      <c r="G62"/>
      <c r="I62"/>
      <c r="K62"/>
      <c r="M62"/>
      <c r="O62"/>
      <c r="Q62"/>
      <c r="S62"/>
      <c r="U62"/>
      <c r="V62"/>
      <c r="W62"/>
      <c r="X62"/>
    </row>
    <row r="63" spans="1:24" ht="12.75">
      <c r="A63"/>
      <c r="C63" s="82"/>
      <c r="E63"/>
      <c r="G63"/>
      <c r="I63"/>
      <c r="K63"/>
      <c r="M63"/>
      <c r="O63"/>
      <c r="Q63"/>
      <c r="S63"/>
      <c r="U63"/>
      <c r="V63"/>
      <c r="W63"/>
      <c r="X63"/>
    </row>
    <row r="64" spans="1:24" ht="12.75">
      <c r="A64"/>
      <c r="C64" s="82"/>
      <c r="E64"/>
      <c r="G64"/>
      <c r="I64"/>
      <c r="K64"/>
      <c r="M64"/>
      <c r="O64"/>
      <c r="Q64"/>
      <c r="S64"/>
      <c r="U64"/>
      <c r="V64"/>
      <c r="W64"/>
      <c r="X64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E10" sqref="E10"/>
    </sheetView>
  </sheetViews>
  <sheetFormatPr defaultColWidth="9.00390625" defaultRowHeight="12.75"/>
  <cols>
    <col min="2" max="2" width="9.125" style="95" customWidth="1"/>
    <col min="5" max="6" width="9.125" style="57" customWidth="1"/>
    <col min="9" max="9" width="9.125" style="57" customWidth="1"/>
    <col min="10" max="10" width="9.75390625" style="57" customWidth="1"/>
    <col min="11" max="11" width="10.125" style="0" customWidth="1"/>
    <col min="12" max="12" width="15.375" style="0" customWidth="1"/>
    <col min="13" max="16" width="9.125" style="57" customWidth="1"/>
  </cols>
  <sheetData>
    <row r="1" spans="3:14" ht="12.75">
      <c r="C1" t="s">
        <v>255</v>
      </c>
      <c r="N1" s="58" t="s">
        <v>256</v>
      </c>
    </row>
    <row r="2" spans="1:16" ht="12.75">
      <c r="A2" t="s">
        <v>257</v>
      </c>
      <c r="B2" s="95" t="s">
        <v>258</v>
      </c>
      <c r="C2" t="s">
        <v>259</v>
      </c>
      <c r="D2" t="s">
        <v>260</v>
      </c>
      <c r="E2" s="57" t="s">
        <v>261</v>
      </c>
      <c r="F2" s="57" t="s">
        <v>262</v>
      </c>
      <c r="G2" t="s">
        <v>263</v>
      </c>
      <c r="H2" t="s">
        <v>264</v>
      </c>
      <c r="I2" s="57" t="s">
        <v>265</v>
      </c>
      <c r="J2" s="57" t="s">
        <v>266</v>
      </c>
      <c r="K2" t="s">
        <v>267</v>
      </c>
      <c r="L2" t="s">
        <v>268</v>
      </c>
      <c r="M2" s="57" t="s">
        <v>269</v>
      </c>
      <c r="N2" s="57" t="s">
        <v>270</v>
      </c>
      <c r="O2" s="57" t="s">
        <v>271</v>
      </c>
      <c r="P2" s="57" t="s">
        <v>272</v>
      </c>
    </row>
    <row r="3" spans="1:16" ht="12.75">
      <c r="A3">
        <v>3500</v>
      </c>
      <c r="B3" s="95">
        <v>1200</v>
      </c>
      <c r="C3">
        <v>3</v>
      </c>
      <c r="D3">
        <v>4</v>
      </c>
      <c r="E3" s="57">
        <v>0.75</v>
      </c>
      <c r="F3" s="57">
        <v>0.52</v>
      </c>
      <c r="G3">
        <f>50*3.1416*E3*E3</f>
        <v>88.35749999999999</v>
      </c>
      <c r="H3">
        <f>3.1416*50*F3*F3</f>
        <v>42.47443199999999</v>
      </c>
      <c r="I3" s="57">
        <f>C3*G3+D3*H3</f>
        <v>434.97022799999996</v>
      </c>
      <c r="J3" s="57">
        <f>60*I3/B3</f>
        <v>21.748511399999998</v>
      </c>
      <c r="K3" t="s">
        <v>273</v>
      </c>
      <c r="M3" s="57">
        <f>J3*1.025</f>
        <v>22.292224184999995</v>
      </c>
      <c r="N3" s="57">
        <f>J3*0.975</f>
        <v>21.204798614999998</v>
      </c>
      <c r="O3" s="57">
        <f>J3*0.95</f>
        <v>20.661085829999998</v>
      </c>
      <c r="P3" s="57">
        <f>J3*0.925</f>
        <v>20.117373045</v>
      </c>
    </row>
    <row r="4" spans="1:16" ht="12.75">
      <c r="A4">
        <v>4500</v>
      </c>
      <c r="B4" s="95">
        <f>A4/A3*B3</f>
        <v>1542.857142857143</v>
      </c>
      <c r="I4" s="57">
        <v>434.9702</v>
      </c>
      <c r="J4" s="57">
        <f aca="true" t="shared" si="0" ref="J4:J13">60*I4/B4</f>
        <v>16.915507777777776</v>
      </c>
      <c r="K4" t="s">
        <v>274</v>
      </c>
      <c r="M4" s="57">
        <f aca="true" t="shared" si="1" ref="M4:M19">J4*1.025</f>
        <v>17.33839547222222</v>
      </c>
      <c r="N4" s="57">
        <f aca="true" t="shared" si="2" ref="N4:N19">J4*0.975</f>
        <v>16.492620083333332</v>
      </c>
      <c r="O4" s="57">
        <f aca="true" t="shared" si="3" ref="O4:O19">J4*0.95</f>
        <v>16.069732388888887</v>
      </c>
      <c r="P4" s="57">
        <f aca="true" t="shared" si="4" ref="P4:P19">J4*0.925</f>
        <v>15.646844694444443</v>
      </c>
    </row>
    <row r="5" spans="1:16" ht="12.75">
      <c r="A5">
        <v>4700</v>
      </c>
      <c r="B5" s="95">
        <f aca="true" t="shared" si="5" ref="B5:B14">A5/A4*B4</f>
        <v>1611.4285714285716</v>
      </c>
      <c r="I5" s="57">
        <v>434.9702</v>
      </c>
      <c r="J5" s="57">
        <f t="shared" si="0"/>
        <v>16.19569893617021</v>
      </c>
      <c r="M5" s="57">
        <f t="shared" si="1"/>
        <v>16.600591409574463</v>
      </c>
      <c r="N5" s="57">
        <f t="shared" si="2"/>
        <v>15.790806462765953</v>
      </c>
      <c r="O5" s="57">
        <f t="shared" si="3"/>
        <v>15.385913989361699</v>
      </c>
      <c r="P5" s="57">
        <f t="shared" si="4"/>
        <v>14.981021515957446</v>
      </c>
    </row>
    <row r="6" spans="1:16" ht="12.75">
      <c r="A6">
        <v>4800</v>
      </c>
      <c r="B6" s="95">
        <f t="shared" si="5"/>
        <v>1645.7142857142858</v>
      </c>
      <c r="I6" s="57">
        <v>434.9702</v>
      </c>
      <c r="J6" s="57">
        <f t="shared" si="0"/>
        <v>15.858288541666665</v>
      </c>
      <c r="M6" s="57">
        <f t="shared" si="1"/>
        <v>16.25474575520833</v>
      </c>
      <c r="N6" s="57">
        <f t="shared" si="2"/>
        <v>15.461831328124997</v>
      </c>
      <c r="O6" s="57">
        <f t="shared" si="3"/>
        <v>15.065374114583332</v>
      </c>
      <c r="P6" s="57">
        <f t="shared" si="4"/>
        <v>14.668916901041666</v>
      </c>
    </row>
    <row r="7" spans="1:16" ht="12.75">
      <c r="A7">
        <v>4900</v>
      </c>
      <c r="B7" s="95">
        <f t="shared" si="5"/>
        <v>1680</v>
      </c>
      <c r="I7" s="57">
        <v>434.9702</v>
      </c>
      <c r="J7" s="57">
        <f t="shared" si="0"/>
        <v>15.53465</v>
      </c>
      <c r="M7" s="57">
        <f t="shared" si="1"/>
        <v>15.923016249999998</v>
      </c>
      <c r="N7" s="57">
        <f t="shared" si="2"/>
        <v>15.146283749999998</v>
      </c>
      <c r="O7" s="57">
        <f t="shared" si="3"/>
        <v>14.757917499999998</v>
      </c>
      <c r="P7" s="57">
        <f t="shared" si="4"/>
        <v>14.36955125</v>
      </c>
    </row>
    <row r="8" spans="1:16" ht="12.75">
      <c r="A8">
        <v>5000</v>
      </c>
      <c r="B8" s="95">
        <f t="shared" si="5"/>
        <v>1714.2857142857142</v>
      </c>
      <c r="I8" s="57">
        <v>434.9702</v>
      </c>
      <c r="J8" s="57">
        <f t="shared" si="0"/>
        <v>15.223957</v>
      </c>
      <c r="K8" t="s">
        <v>275</v>
      </c>
      <c r="M8" s="57">
        <f t="shared" si="1"/>
        <v>15.604555925</v>
      </c>
      <c r="N8" s="57">
        <f t="shared" si="2"/>
        <v>14.843358075</v>
      </c>
      <c r="O8" s="57">
        <f t="shared" si="3"/>
        <v>14.46275915</v>
      </c>
      <c r="P8" s="57">
        <f t="shared" si="4"/>
        <v>14.082160225</v>
      </c>
    </row>
    <row r="9" spans="1:16" ht="12.75">
      <c r="A9">
        <v>5100</v>
      </c>
      <c r="B9" s="95">
        <f t="shared" si="5"/>
        <v>1748.5714285714284</v>
      </c>
      <c r="I9" s="57">
        <v>434.9702</v>
      </c>
      <c r="J9" s="57">
        <f t="shared" si="0"/>
        <v>14.925448039215688</v>
      </c>
      <c r="L9" t="s">
        <v>276</v>
      </c>
      <c r="M9" s="57">
        <f t="shared" si="1"/>
        <v>15.298584240196078</v>
      </c>
      <c r="N9" s="57">
        <f t="shared" si="2"/>
        <v>14.552311838235296</v>
      </c>
      <c r="O9" s="57">
        <f t="shared" si="3"/>
        <v>14.179175637254902</v>
      </c>
      <c r="P9" s="57">
        <f t="shared" si="4"/>
        <v>13.806039436274512</v>
      </c>
    </row>
    <row r="10" spans="1:16" ht="12.75">
      <c r="A10">
        <v>5200</v>
      </c>
      <c r="B10" s="95">
        <f t="shared" si="5"/>
        <v>1782.8571428571427</v>
      </c>
      <c r="I10" s="57">
        <v>434.9702</v>
      </c>
      <c r="J10" s="57">
        <f t="shared" si="0"/>
        <v>14.638420192307693</v>
      </c>
      <c r="K10" t="s">
        <v>277</v>
      </c>
      <c r="M10" s="57">
        <f t="shared" si="1"/>
        <v>15.004380697115383</v>
      </c>
      <c r="N10" s="57">
        <f t="shared" si="2"/>
        <v>14.272459687500001</v>
      </c>
      <c r="O10" s="57">
        <f t="shared" si="3"/>
        <v>13.906499182692308</v>
      </c>
      <c r="P10" s="57">
        <f t="shared" si="4"/>
        <v>13.540538677884618</v>
      </c>
    </row>
    <row r="11" spans="1:16" ht="12.75">
      <c r="A11">
        <v>5300</v>
      </c>
      <c r="B11" s="95">
        <f t="shared" si="5"/>
        <v>1817.1428571428569</v>
      </c>
      <c r="I11" s="57">
        <v>434.9702</v>
      </c>
      <c r="J11" s="57">
        <f t="shared" si="0"/>
        <v>14.362223584905662</v>
      </c>
      <c r="M11" s="57">
        <f t="shared" si="1"/>
        <v>14.721279174528302</v>
      </c>
      <c r="N11" s="57">
        <f t="shared" si="2"/>
        <v>14.00316799528302</v>
      </c>
      <c r="O11" s="57">
        <f t="shared" si="3"/>
        <v>13.644112405660378</v>
      </c>
      <c r="P11" s="57">
        <f t="shared" si="4"/>
        <v>13.285056816037738</v>
      </c>
    </row>
    <row r="12" spans="1:16" ht="12.75">
      <c r="A12">
        <v>5400</v>
      </c>
      <c r="B12" s="95">
        <f t="shared" si="5"/>
        <v>1851.428571428571</v>
      </c>
      <c r="I12" s="57">
        <v>434.9702</v>
      </c>
      <c r="J12" s="57">
        <f t="shared" si="0"/>
        <v>14.096256481481484</v>
      </c>
      <c r="L12" t="s">
        <v>278</v>
      </c>
      <c r="M12" s="57">
        <f t="shared" si="1"/>
        <v>14.44866289351852</v>
      </c>
      <c r="N12" s="57">
        <f t="shared" si="2"/>
        <v>13.743850069444447</v>
      </c>
      <c r="O12" s="57">
        <f t="shared" si="3"/>
        <v>13.39144365740741</v>
      </c>
      <c r="P12" s="57">
        <f t="shared" si="4"/>
        <v>13.039037245370373</v>
      </c>
    </row>
    <row r="13" spans="1:16" ht="12.75">
      <c r="A13">
        <v>5500</v>
      </c>
      <c r="B13" s="95">
        <f t="shared" si="5"/>
        <v>1885.7142857142856</v>
      </c>
      <c r="I13" s="57">
        <v>434.9702</v>
      </c>
      <c r="J13" s="57">
        <f t="shared" si="0"/>
        <v>13.83996090909091</v>
      </c>
      <c r="K13" s="30" t="s">
        <v>279</v>
      </c>
      <c r="L13" t="s">
        <v>280</v>
      </c>
      <c r="M13" s="57">
        <f t="shared" si="1"/>
        <v>14.185959931818182</v>
      </c>
      <c r="N13" s="57">
        <f t="shared" si="2"/>
        <v>13.493961886363637</v>
      </c>
      <c r="O13" s="57">
        <f t="shared" si="3"/>
        <v>13.147962863636364</v>
      </c>
      <c r="P13" s="57">
        <f t="shared" si="4"/>
        <v>12.801963840909092</v>
      </c>
    </row>
    <row r="14" spans="1:16" ht="12.75">
      <c r="A14">
        <v>4500</v>
      </c>
      <c r="B14" s="95">
        <f t="shared" si="5"/>
        <v>1542.857142857143</v>
      </c>
      <c r="C14">
        <v>3</v>
      </c>
      <c r="D14">
        <v>4</v>
      </c>
      <c r="E14" s="57">
        <v>0.7</v>
      </c>
      <c r="F14" s="57">
        <v>0.45</v>
      </c>
      <c r="G14">
        <f>50*3.1416*E14*E14</f>
        <v>76.96919999999999</v>
      </c>
      <c r="H14">
        <f>3.1416*50*F14*F14</f>
        <v>31.808699999999998</v>
      </c>
      <c r="I14" s="57">
        <f>C14*G14+D14*H14</f>
        <v>358.14239999999995</v>
      </c>
      <c r="J14" s="57">
        <f>60*I14/B14</f>
        <v>13.92776</v>
      </c>
      <c r="K14" t="s">
        <v>281</v>
      </c>
      <c r="M14" s="57">
        <f t="shared" si="1"/>
        <v>14.275953999999999</v>
      </c>
      <c r="N14" s="57">
        <f t="shared" si="2"/>
        <v>13.579566</v>
      </c>
      <c r="O14" s="57">
        <f t="shared" si="3"/>
        <v>13.231371999999999</v>
      </c>
      <c r="P14" s="57">
        <f t="shared" si="4"/>
        <v>12.883178</v>
      </c>
    </row>
    <row r="15" spans="1:16" ht="12.75">
      <c r="A15">
        <v>4700</v>
      </c>
      <c r="B15" s="95">
        <f>A15/A14*B14</f>
        <v>1611.4285714285716</v>
      </c>
      <c r="I15" s="57">
        <v>358.1424</v>
      </c>
      <c r="J15" s="57">
        <f>60*I15/B15</f>
        <v>13.335089361702128</v>
      </c>
      <c r="M15" s="57">
        <f t="shared" si="1"/>
        <v>13.668466595744679</v>
      </c>
      <c r="N15" s="57">
        <f t="shared" si="2"/>
        <v>13.001712127659575</v>
      </c>
      <c r="O15" s="57">
        <f t="shared" si="3"/>
        <v>12.66833489361702</v>
      </c>
      <c r="P15" s="57">
        <f t="shared" si="4"/>
        <v>12.334957659574469</v>
      </c>
    </row>
    <row r="16" spans="1:16" ht="12.75">
      <c r="A16">
        <v>4800</v>
      </c>
      <c r="B16" s="95">
        <f>A16/A15*B15</f>
        <v>1645.7142857142858</v>
      </c>
      <c r="I16" s="57">
        <v>358.1424</v>
      </c>
      <c r="J16" s="57">
        <f>60*I16/B16</f>
        <v>13.057275</v>
      </c>
      <c r="M16" s="57">
        <f t="shared" si="1"/>
        <v>13.383706875</v>
      </c>
      <c r="N16" s="57">
        <f t="shared" si="2"/>
        <v>12.730843125</v>
      </c>
      <c r="O16" s="57">
        <f t="shared" si="3"/>
        <v>12.40441125</v>
      </c>
      <c r="P16" s="57">
        <f t="shared" si="4"/>
        <v>12.077979375000002</v>
      </c>
    </row>
    <row r="17" spans="1:16" ht="12.75">
      <c r="A17">
        <v>4900</v>
      </c>
      <c r="B17" s="95">
        <f>A17/A16*B16</f>
        <v>1680</v>
      </c>
      <c r="I17" s="57">
        <v>358.1424</v>
      </c>
      <c r="J17" s="57">
        <f>60*I17/B17</f>
        <v>12.7908</v>
      </c>
      <c r="M17" s="57">
        <f t="shared" si="1"/>
        <v>13.11057</v>
      </c>
      <c r="N17" s="57">
        <f t="shared" si="2"/>
        <v>12.47103</v>
      </c>
      <c r="O17" s="57">
        <f t="shared" si="3"/>
        <v>12.15126</v>
      </c>
      <c r="P17" s="57">
        <f t="shared" si="4"/>
        <v>11.83149</v>
      </c>
    </row>
    <row r="18" spans="1:16" ht="12.75">
      <c r="A18">
        <v>5000</v>
      </c>
      <c r="B18" s="95">
        <f>A18/A17*B17</f>
        <v>1714.2857142857142</v>
      </c>
      <c r="I18" s="57">
        <v>358.1424</v>
      </c>
      <c r="J18" s="57">
        <f aca="true" t="shared" si="6" ref="J18:J23">60*I18/B18</f>
        <v>12.534984000000001</v>
      </c>
      <c r="M18" s="57">
        <f t="shared" si="1"/>
        <v>12.848358600000001</v>
      </c>
      <c r="N18" s="57">
        <f t="shared" si="2"/>
        <v>12.221609400000002</v>
      </c>
      <c r="O18" s="57">
        <f t="shared" si="3"/>
        <v>11.9082348</v>
      </c>
      <c r="P18" s="57">
        <f t="shared" si="4"/>
        <v>11.594860200000001</v>
      </c>
    </row>
    <row r="19" spans="1:16" ht="12.75">
      <c r="A19">
        <v>5100</v>
      </c>
      <c r="B19" s="95">
        <f aca="true" t="shared" si="7" ref="B19:B24">A19/A18*B18</f>
        <v>1748.5714285714284</v>
      </c>
      <c r="I19" s="57">
        <v>358.1424</v>
      </c>
      <c r="J19" s="57">
        <f t="shared" si="6"/>
        <v>12.289200000000001</v>
      </c>
      <c r="M19" s="57">
        <f t="shared" si="1"/>
        <v>12.59643</v>
      </c>
      <c r="N19" s="57">
        <f t="shared" si="2"/>
        <v>11.98197</v>
      </c>
      <c r="O19" s="57">
        <f t="shared" si="3"/>
        <v>11.67474</v>
      </c>
      <c r="P19" s="57">
        <f t="shared" si="4"/>
        <v>11.367510000000001</v>
      </c>
    </row>
    <row r="20" spans="1:16" ht="12.75">
      <c r="A20">
        <v>5200</v>
      </c>
      <c r="B20" s="95">
        <f t="shared" si="7"/>
        <v>1782.8571428571427</v>
      </c>
      <c r="I20" s="57">
        <v>358.1424</v>
      </c>
      <c r="J20" s="57">
        <f t="shared" si="6"/>
        <v>12.052869230769232</v>
      </c>
      <c r="M20" s="57">
        <f aca="true" t="shared" si="8" ref="M20:M35">J20*1.025</f>
        <v>12.354190961538462</v>
      </c>
      <c r="N20" s="57">
        <f aca="true" t="shared" si="9" ref="N20:N35">J20*0.975</f>
        <v>11.751547500000001</v>
      </c>
      <c r="O20" s="57">
        <f aca="true" t="shared" si="10" ref="O20:O35">J20*0.95</f>
        <v>11.45022576923077</v>
      </c>
      <c r="P20" s="57">
        <f aca="true" t="shared" si="11" ref="P20:P35">J20*0.925</f>
        <v>11.148904038461541</v>
      </c>
    </row>
    <row r="21" spans="1:16" ht="12.75">
      <c r="A21">
        <v>5300</v>
      </c>
      <c r="B21" s="95">
        <f t="shared" si="7"/>
        <v>1817.1428571428569</v>
      </c>
      <c r="I21" s="57">
        <v>358.1424</v>
      </c>
      <c r="J21" s="57">
        <f t="shared" si="6"/>
        <v>11.825456603773587</v>
      </c>
      <c r="M21" s="57">
        <f t="shared" si="8"/>
        <v>12.121093018867926</v>
      </c>
      <c r="N21" s="57">
        <f t="shared" si="9"/>
        <v>11.529820188679247</v>
      </c>
      <c r="O21" s="57">
        <f t="shared" si="10"/>
        <v>11.234183773584906</v>
      </c>
      <c r="P21" s="57">
        <f t="shared" si="11"/>
        <v>10.938547358490569</v>
      </c>
    </row>
    <row r="22" spans="1:16" ht="12.75">
      <c r="A22">
        <v>5400</v>
      </c>
      <c r="B22" s="95">
        <f t="shared" si="7"/>
        <v>1851.428571428571</v>
      </c>
      <c r="I22" s="57">
        <v>358.1424</v>
      </c>
      <c r="J22" s="57">
        <f t="shared" si="6"/>
        <v>11.60646666666667</v>
      </c>
      <c r="M22" s="57">
        <f t="shared" si="8"/>
        <v>11.896628333333336</v>
      </c>
      <c r="N22" s="57">
        <f t="shared" si="9"/>
        <v>11.316305000000003</v>
      </c>
      <c r="O22" s="57">
        <f t="shared" si="10"/>
        <v>11.026143333333335</v>
      </c>
      <c r="P22" s="57">
        <f t="shared" si="11"/>
        <v>10.73598166666667</v>
      </c>
    </row>
    <row r="23" spans="1:16" ht="12.75">
      <c r="A23">
        <v>5500</v>
      </c>
      <c r="B23" s="95">
        <f t="shared" si="7"/>
        <v>1885.7142857142856</v>
      </c>
      <c r="I23" s="57">
        <v>358.1424</v>
      </c>
      <c r="J23" s="57">
        <f t="shared" si="6"/>
        <v>11.395440000000002</v>
      </c>
      <c r="K23" t="s">
        <v>282</v>
      </c>
      <c r="M23" s="57">
        <f t="shared" si="8"/>
        <v>11.680326</v>
      </c>
      <c r="N23" s="57">
        <f t="shared" si="9"/>
        <v>11.110554000000002</v>
      </c>
      <c r="O23" s="57">
        <f t="shared" si="10"/>
        <v>10.825668000000002</v>
      </c>
      <c r="P23" s="57">
        <f t="shared" si="11"/>
        <v>10.540782000000004</v>
      </c>
    </row>
    <row r="24" spans="1:16" ht="12.75">
      <c r="A24">
        <v>4500</v>
      </c>
      <c r="B24" s="95">
        <f t="shared" si="7"/>
        <v>1542.857142857143</v>
      </c>
      <c r="C24">
        <v>3</v>
      </c>
      <c r="D24">
        <v>4</v>
      </c>
      <c r="E24" s="57">
        <v>0.7</v>
      </c>
      <c r="F24" s="57">
        <v>0.48</v>
      </c>
      <c r="G24">
        <f>50*3.1416*E24*E24</f>
        <v>76.96919999999999</v>
      </c>
      <c r="H24">
        <f>3.1416*50*F24*F24</f>
        <v>36.191232</v>
      </c>
      <c r="I24" s="57">
        <f>C24*G24+D24*H24</f>
        <v>375.67252799999994</v>
      </c>
      <c r="J24" s="57">
        <f aca="true" t="shared" si="12" ref="J24:J31">60*I24/B24</f>
        <v>14.609487199999997</v>
      </c>
      <c r="K24" t="s">
        <v>283</v>
      </c>
      <c r="M24" s="57">
        <f t="shared" si="8"/>
        <v>14.974724379999996</v>
      </c>
      <c r="N24" s="57">
        <f t="shared" si="9"/>
        <v>14.244250019999997</v>
      </c>
      <c r="O24" s="57">
        <f t="shared" si="10"/>
        <v>13.879012839999996</v>
      </c>
      <c r="P24" s="57">
        <f t="shared" si="11"/>
        <v>13.513775659999997</v>
      </c>
    </row>
    <row r="25" spans="1:16" ht="12.75">
      <c r="A25">
        <v>4700</v>
      </c>
      <c r="B25" s="95">
        <f aca="true" t="shared" si="13" ref="B25:B37">A25/A24*B24</f>
        <v>1611.4285714285716</v>
      </c>
      <c r="I25" s="57">
        <v>375.6725</v>
      </c>
      <c r="J25" s="57">
        <f t="shared" si="12"/>
        <v>13.98780585106383</v>
      </c>
      <c r="M25" s="57">
        <f t="shared" si="8"/>
        <v>14.337500997340426</v>
      </c>
      <c r="N25" s="57">
        <f t="shared" si="9"/>
        <v>13.638110704787234</v>
      </c>
      <c r="O25" s="57">
        <f t="shared" si="10"/>
        <v>13.28841555851064</v>
      </c>
      <c r="P25" s="57">
        <f t="shared" si="11"/>
        <v>12.938720412234044</v>
      </c>
    </row>
    <row r="26" spans="1:16" ht="12.75">
      <c r="A26">
        <v>4800</v>
      </c>
      <c r="B26" s="95">
        <f t="shared" si="13"/>
        <v>1645.7142857142858</v>
      </c>
      <c r="I26" s="57">
        <v>375.6725</v>
      </c>
      <c r="J26" s="57">
        <f t="shared" si="12"/>
        <v>13.696393229166667</v>
      </c>
      <c r="M26" s="57">
        <f t="shared" si="8"/>
        <v>14.038803059895832</v>
      </c>
      <c r="N26" s="57">
        <f t="shared" si="9"/>
        <v>13.3539833984375</v>
      </c>
      <c r="O26" s="57">
        <f t="shared" si="10"/>
        <v>13.011573567708332</v>
      </c>
      <c r="P26" s="57">
        <f t="shared" si="11"/>
        <v>12.669163736979167</v>
      </c>
    </row>
    <row r="27" spans="1:16" ht="12.75">
      <c r="A27">
        <v>4900</v>
      </c>
      <c r="B27" s="95">
        <f t="shared" si="13"/>
        <v>1680</v>
      </c>
      <c r="I27" s="57">
        <v>375.6725</v>
      </c>
      <c r="J27" s="57">
        <f t="shared" si="12"/>
        <v>13.416875000000001</v>
      </c>
      <c r="M27" s="57">
        <f t="shared" si="8"/>
        <v>13.752296874999999</v>
      </c>
      <c r="N27" s="57">
        <f t="shared" si="9"/>
        <v>13.081453125000001</v>
      </c>
      <c r="O27" s="57">
        <f t="shared" si="10"/>
        <v>12.74603125</v>
      </c>
      <c r="P27" s="57">
        <f t="shared" si="11"/>
        <v>12.410609375000002</v>
      </c>
    </row>
    <row r="28" spans="1:16" ht="12.75">
      <c r="A28">
        <v>5000</v>
      </c>
      <c r="B28" s="95">
        <f t="shared" si="13"/>
        <v>1714.2857142857142</v>
      </c>
      <c r="I28" s="57">
        <v>375.6725</v>
      </c>
      <c r="J28" s="57">
        <f t="shared" si="12"/>
        <v>13.148537500000002</v>
      </c>
      <c r="K28" t="s">
        <v>284</v>
      </c>
      <c r="M28" s="57">
        <f t="shared" si="8"/>
        <v>13.477250937500001</v>
      </c>
      <c r="N28" s="57">
        <f t="shared" si="9"/>
        <v>12.8198240625</v>
      </c>
      <c r="O28" s="57">
        <f t="shared" si="10"/>
        <v>12.491110625000001</v>
      </c>
      <c r="P28" s="57">
        <f t="shared" si="11"/>
        <v>12.162397187500002</v>
      </c>
    </row>
    <row r="29" spans="1:16" ht="12.75">
      <c r="A29">
        <v>5100</v>
      </c>
      <c r="B29" s="95">
        <f t="shared" si="13"/>
        <v>1748.5714285714284</v>
      </c>
      <c r="I29" s="57">
        <v>375.6725</v>
      </c>
      <c r="J29" s="57">
        <f t="shared" si="12"/>
        <v>12.890723039215688</v>
      </c>
      <c r="M29" s="57">
        <f t="shared" si="8"/>
        <v>13.212991115196079</v>
      </c>
      <c r="N29" s="57">
        <f t="shared" si="9"/>
        <v>12.568454963235295</v>
      </c>
      <c r="O29" s="57">
        <f t="shared" si="10"/>
        <v>12.246186887254902</v>
      </c>
      <c r="P29" s="57">
        <f t="shared" si="11"/>
        <v>11.923918811274511</v>
      </c>
    </row>
    <row r="30" spans="1:16" ht="12.75">
      <c r="A30">
        <v>5200</v>
      </c>
      <c r="B30" s="95">
        <f t="shared" si="13"/>
        <v>1782.8571428571427</v>
      </c>
      <c r="I30" s="57">
        <v>375.6725</v>
      </c>
      <c r="J30" s="57">
        <f t="shared" si="12"/>
        <v>12.642824519230771</v>
      </c>
      <c r="M30" s="57">
        <f t="shared" si="8"/>
        <v>12.95889513221154</v>
      </c>
      <c r="N30" s="57">
        <f t="shared" si="9"/>
        <v>12.326753906250001</v>
      </c>
      <c r="O30" s="57">
        <f t="shared" si="10"/>
        <v>12.010683293269231</v>
      </c>
      <c r="P30" s="57">
        <f t="shared" si="11"/>
        <v>11.694612680288465</v>
      </c>
    </row>
    <row r="31" spans="1:16" ht="12.75">
      <c r="A31">
        <v>5300</v>
      </c>
      <c r="B31" s="95">
        <f t="shared" si="13"/>
        <v>1817.1428571428569</v>
      </c>
      <c r="I31" s="57">
        <v>375.6725</v>
      </c>
      <c r="J31" s="57">
        <f t="shared" si="12"/>
        <v>12.404280660377362</v>
      </c>
      <c r="M31" s="57">
        <f t="shared" si="8"/>
        <v>12.714387676886794</v>
      </c>
      <c r="N31" s="57">
        <f t="shared" si="9"/>
        <v>12.094173643867927</v>
      </c>
      <c r="O31" s="57">
        <f t="shared" si="10"/>
        <v>11.784066627358493</v>
      </c>
      <c r="P31" s="57">
        <f t="shared" si="11"/>
        <v>11.473959610849061</v>
      </c>
    </row>
    <row r="32" spans="1:16" ht="12.75">
      <c r="A32">
        <v>5400</v>
      </c>
      <c r="B32" s="95">
        <f t="shared" si="13"/>
        <v>1851.428571428571</v>
      </c>
      <c r="I32" s="57">
        <v>375.6725</v>
      </c>
      <c r="J32" s="57">
        <f>60*I32/B32</f>
        <v>12.174571759259262</v>
      </c>
      <c r="M32" s="57">
        <f t="shared" si="8"/>
        <v>12.478936053240743</v>
      </c>
      <c r="N32" s="57">
        <f t="shared" si="9"/>
        <v>11.87020746527778</v>
      </c>
      <c r="O32" s="57">
        <f t="shared" si="10"/>
        <v>11.565843171296299</v>
      </c>
      <c r="P32" s="57">
        <f t="shared" si="11"/>
        <v>11.261478877314818</v>
      </c>
    </row>
    <row r="33" spans="1:16" ht="12.75">
      <c r="A33">
        <v>5500</v>
      </c>
      <c r="B33" s="95">
        <f t="shared" si="13"/>
        <v>1885.7142857142856</v>
      </c>
      <c r="I33" s="57">
        <v>375.6725</v>
      </c>
      <c r="J33" s="57">
        <f>60*I33/B33</f>
        <v>11.953215909090911</v>
      </c>
      <c r="M33" s="57">
        <f t="shared" si="8"/>
        <v>12.252046306818183</v>
      </c>
      <c r="N33" s="57">
        <f t="shared" si="9"/>
        <v>11.654385511363639</v>
      </c>
      <c r="O33" s="57">
        <f t="shared" si="10"/>
        <v>11.355555113636365</v>
      </c>
      <c r="P33" s="57">
        <f t="shared" si="11"/>
        <v>11.056724715909093</v>
      </c>
    </row>
    <row r="34" spans="1:16" ht="12.75">
      <c r="A34">
        <v>6000</v>
      </c>
      <c r="B34" s="95">
        <f t="shared" si="13"/>
        <v>2057.142857142857</v>
      </c>
      <c r="I34" s="57">
        <v>375.6725</v>
      </c>
      <c r="J34" s="57">
        <f>60*I34/B34</f>
        <v>10.957114583333336</v>
      </c>
      <c r="M34" s="57">
        <f t="shared" si="8"/>
        <v>11.231042447916668</v>
      </c>
      <c r="N34" s="57">
        <f t="shared" si="9"/>
        <v>10.683186718750003</v>
      </c>
      <c r="O34" s="57">
        <f t="shared" si="10"/>
        <v>10.40925885416667</v>
      </c>
      <c r="P34" s="57">
        <f t="shared" si="11"/>
        <v>10.135330989583336</v>
      </c>
    </row>
    <row r="35" spans="1:16" ht="12.75">
      <c r="A35">
        <v>6500</v>
      </c>
      <c r="B35" s="95">
        <f t="shared" si="13"/>
        <v>2228.571428571428</v>
      </c>
      <c r="I35" s="57">
        <v>375.6725</v>
      </c>
      <c r="J35" s="57">
        <f>60*I35/B35</f>
        <v>10.114259615384618</v>
      </c>
      <c r="M35" s="57">
        <f t="shared" si="8"/>
        <v>10.367116105769233</v>
      </c>
      <c r="N35" s="57">
        <f t="shared" si="9"/>
        <v>9.861403125000002</v>
      </c>
      <c r="O35" s="57">
        <f t="shared" si="10"/>
        <v>9.608546634615386</v>
      </c>
      <c r="P35" s="57">
        <f t="shared" si="11"/>
        <v>9.355690144230772</v>
      </c>
    </row>
    <row r="36" spans="1:16" ht="12.75">
      <c r="A36">
        <v>4060</v>
      </c>
      <c r="B36" s="95">
        <f t="shared" si="13"/>
        <v>1391.9999999999995</v>
      </c>
      <c r="I36" s="57">
        <v>346.6127</v>
      </c>
      <c r="J36" s="57">
        <f>60*I36/B36</f>
        <v>14.940202586206903</v>
      </c>
      <c r="L36" t="s">
        <v>285</v>
      </c>
      <c r="M36" s="57">
        <f aca="true" t="shared" si="14" ref="M36:M51">J36*1.025</f>
        <v>15.313707650862074</v>
      </c>
      <c r="N36" s="57">
        <f aca="true" t="shared" si="15" ref="N36:N51">J36*0.975</f>
        <v>14.56669752155173</v>
      </c>
      <c r="O36" s="57">
        <f aca="true" t="shared" si="16" ref="O36:O51">J36*0.95</f>
        <v>14.193192456896558</v>
      </c>
      <c r="P36" s="57">
        <f aca="true" t="shared" si="17" ref="P36:P51">J36*0.925</f>
        <v>13.819687392241386</v>
      </c>
    </row>
    <row r="37" spans="1:16" ht="12.75">
      <c r="A37">
        <v>4500</v>
      </c>
      <c r="B37" s="95">
        <f t="shared" si="13"/>
        <v>1542.8571428571424</v>
      </c>
      <c r="C37">
        <v>2</v>
      </c>
      <c r="D37">
        <v>4</v>
      </c>
      <c r="E37" s="57">
        <v>0.75</v>
      </c>
      <c r="F37" s="57">
        <v>0.52</v>
      </c>
      <c r="G37">
        <f>50*3.1416*E37*E37</f>
        <v>88.35749999999999</v>
      </c>
      <c r="H37">
        <f>3.1416*50*F37*F37</f>
        <v>42.47443199999999</v>
      </c>
      <c r="I37" s="57">
        <f>C37*G37+D37*H37</f>
        <v>346.61272799999995</v>
      </c>
      <c r="J37" s="57">
        <f aca="true" t="shared" si="18" ref="J37:J46">60*I37/B37</f>
        <v>13.479383866666668</v>
      </c>
      <c r="K37" t="s">
        <v>286</v>
      </c>
      <c r="M37" s="57">
        <f t="shared" si="14"/>
        <v>13.816368463333333</v>
      </c>
      <c r="N37" s="57">
        <f t="shared" si="15"/>
        <v>13.14239927</v>
      </c>
      <c r="O37" s="57">
        <f t="shared" si="16"/>
        <v>12.805414673333333</v>
      </c>
      <c r="P37" s="57">
        <f t="shared" si="17"/>
        <v>12.468430076666667</v>
      </c>
    </row>
    <row r="38" spans="1:16" ht="12.75">
      <c r="A38">
        <v>4700</v>
      </c>
      <c r="B38" s="95">
        <f aca="true" t="shared" si="19" ref="B38:B47">A38/A37*B37</f>
        <v>1611.428571428571</v>
      </c>
      <c r="I38" s="57">
        <v>346.6127</v>
      </c>
      <c r="J38" s="57">
        <f t="shared" si="18"/>
        <v>12.9057920212766</v>
      </c>
      <c r="M38" s="57">
        <f t="shared" si="14"/>
        <v>13.228436821808513</v>
      </c>
      <c r="N38" s="57">
        <f t="shared" si="15"/>
        <v>12.583147220744685</v>
      </c>
      <c r="O38" s="57">
        <f t="shared" si="16"/>
        <v>12.26050242021277</v>
      </c>
      <c r="P38" s="57">
        <f t="shared" si="17"/>
        <v>11.937857619680855</v>
      </c>
    </row>
    <row r="39" spans="1:16" ht="12.75">
      <c r="A39">
        <v>4800</v>
      </c>
      <c r="B39" s="95">
        <f t="shared" si="19"/>
        <v>1645.7142857142853</v>
      </c>
      <c r="I39" s="57">
        <v>346.6127</v>
      </c>
      <c r="J39" s="57">
        <f t="shared" si="18"/>
        <v>12.63692135416667</v>
      </c>
      <c r="M39" s="57">
        <f t="shared" si="14"/>
        <v>12.952844388020836</v>
      </c>
      <c r="N39" s="57">
        <f t="shared" si="15"/>
        <v>12.320998320312503</v>
      </c>
      <c r="O39" s="57">
        <f t="shared" si="16"/>
        <v>12.005075286458336</v>
      </c>
      <c r="P39" s="57">
        <f t="shared" si="17"/>
        <v>11.68915225260417</v>
      </c>
    </row>
    <row r="40" spans="1:16" ht="12.75">
      <c r="A40">
        <v>4900</v>
      </c>
      <c r="B40" s="95">
        <f t="shared" si="19"/>
        <v>1679.9999999999995</v>
      </c>
      <c r="I40" s="57">
        <v>346.6127</v>
      </c>
      <c r="J40" s="57">
        <f t="shared" si="18"/>
        <v>12.379025000000004</v>
      </c>
      <c r="M40" s="57">
        <f t="shared" si="14"/>
        <v>12.688500625000003</v>
      </c>
      <c r="N40" s="57">
        <f t="shared" si="15"/>
        <v>12.069549375000003</v>
      </c>
      <c r="O40" s="57">
        <f t="shared" si="16"/>
        <v>11.760073750000004</v>
      </c>
      <c r="P40" s="57">
        <f t="shared" si="17"/>
        <v>11.450598125000004</v>
      </c>
    </row>
    <row r="41" spans="1:16" ht="12.75">
      <c r="A41">
        <v>5000</v>
      </c>
      <c r="B41" s="95">
        <f t="shared" si="19"/>
        <v>1714.2857142857138</v>
      </c>
      <c r="I41" s="57">
        <v>346.6127</v>
      </c>
      <c r="J41" s="57">
        <f t="shared" si="18"/>
        <v>12.131444500000006</v>
      </c>
      <c r="M41" s="57">
        <f t="shared" si="14"/>
        <v>12.434730612500005</v>
      </c>
      <c r="N41" s="57">
        <f t="shared" si="15"/>
        <v>11.828158387500006</v>
      </c>
      <c r="O41" s="57">
        <f t="shared" si="16"/>
        <v>11.524872275000005</v>
      </c>
      <c r="P41" s="57">
        <f t="shared" si="17"/>
        <v>11.221586162500007</v>
      </c>
    </row>
    <row r="42" spans="1:16" ht="12.75">
      <c r="A42">
        <v>5100</v>
      </c>
      <c r="B42" s="95">
        <f t="shared" si="19"/>
        <v>1748.571428571428</v>
      </c>
      <c r="I42" s="57">
        <v>346.6127</v>
      </c>
      <c r="J42" s="57">
        <f t="shared" si="18"/>
        <v>11.893573039215692</v>
      </c>
      <c r="L42" t="s">
        <v>287</v>
      </c>
      <c r="M42" s="57">
        <f t="shared" si="14"/>
        <v>12.190912365196084</v>
      </c>
      <c r="N42" s="57">
        <f t="shared" si="15"/>
        <v>11.5962337132353</v>
      </c>
      <c r="O42" s="57">
        <f t="shared" si="16"/>
        <v>11.298894387254906</v>
      </c>
      <c r="P42" s="57">
        <f t="shared" si="17"/>
        <v>11.001555061274516</v>
      </c>
    </row>
    <row r="43" spans="1:16" ht="12.75">
      <c r="A43">
        <v>5200</v>
      </c>
      <c r="B43" s="95">
        <f t="shared" si="19"/>
        <v>1782.8571428571422</v>
      </c>
      <c r="I43" s="57">
        <v>346.6127</v>
      </c>
      <c r="J43" s="57">
        <f t="shared" si="18"/>
        <v>11.664850480769237</v>
      </c>
      <c r="M43" s="57">
        <f t="shared" si="14"/>
        <v>11.956471742788468</v>
      </c>
      <c r="N43" s="57">
        <f t="shared" si="15"/>
        <v>11.373229218750007</v>
      </c>
      <c r="O43" s="57">
        <f t="shared" si="16"/>
        <v>11.081607956730775</v>
      </c>
      <c r="P43" s="57">
        <f t="shared" si="17"/>
        <v>10.789986694711544</v>
      </c>
    </row>
    <row r="44" spans="1:16" ht="12.75">
      <c r="A44">
        <v>5300</v>
      </c>
      <c r="B44" s="95">
        <f t="shared" si="19"/>
        <v>1817.1428571428564</v>
      </c>
      <c r="I44" s="57">
        <v>346.6127</v>
      </c>
      <c r="J44" s="57">
        <f t="shared" si="18"/>
        <v>11.444758962264157</v>
      </c>
      <c r="L44" t="s">
        <v>288</v>
      </c>
      <c r="M44" s="57">
        <f t="shared" si="14"/>
        <v>11.73087793632076</v>
      </c>
      <c r="N44" s="57">
        <f t="shared" si="15"/>
        <v>11.158639988207552</v>
      </c>
      <c r="O44" s="57">
        <f t="shared" si="16"/>
        <v>10.872521014150948</v>
      </c>
      <c r="P44" s="57">
        <f t="shared" si="17"/>
        <v>10.586402040094345</v>
      </c>
    </row>
    <row r="45" spans="1:16" ht="12.75">
      <c r="A45">
        <v>5400</v>
      </c>
      <c r="B45" s="95">
        <f t="shared" si="19"/>
        <v>1851.4285714285706</v>
      </c>
      <c r="I45" s="57">
        <v>346.6127</v>
      </c>
      <c r="J45" s="57">
        <f t="shared" si="18"/>
        <v>11.232818981481488</v>
      </c>
      <c r="M45" s="57">
        <f t="shared" si="14"/>
        <v>11.513639456018524</v>
      </c>
      <c r="N45" s="57">
        <f t="shared" si="15"/>
        <v>10.95199850694445</v>
      </c>
      <c r="O45" s="57">
        <f t="shared" si="16"/>
        <v>10.671178032407413</v>
      </c>
      <c r="P45" s="57">
        <f t="shared" si="17"/>
        <v>10.390357557870377</v>
      </c>
    </row>
    <row r="46" spans="1:16" ht="12.75">
      <c r="A46">
        <v>5500</v>
      </c>
      <c r="B46" s="95">
        <f t="shared" si="19"/>
        <v>1885.714285714285</v>
      </c>
      <c r="I46" s="57">
        <v>346.6127</v>
      </c>
      <c r="J46" s="57">
        <f t="shared" si="18"/>
        <v>11.028585909090914</v>
      </c>
      <c r="M46" s="57">
        <f t="shared" si="14"/>
        <v>11.304300556818186</v>
      </c>
      <c r="N46" s="57">
        <f t="shared" si="15"/>
        <v>10.75287126136364</v>
      </c>
      <c r="O46" s="57">
        <f t="shared" si="16"/>
        <v>10.477156613636367</v>
      </c>
      <c r="P46" s="57">
        <f t="shared" si="17"/>
        <v>10.201441965909096</v>
      </c>
    </row>
    <row r="47" spans="1:16" ht="12.75">
      <c r="A47">
        <v>4500</v>
      </c>
      <c r="B47" s="95">
        <f t="shared" si="19"/>
        <v>1542.8571428571424</v>
      </c>
      <c r="C47">
        <v>2</v>
      </c>
      <c r="D47">
        <v>4</v>
      </c>
      <c r="E47" s="57">
        <v>0.7</v>
      </c>
      <c r="F47" s="57">
        <v>0.48</v>
      </c>
      <c r="G47">
        <f>50*3.1416*E47*E47</f>
        <v>76.96919999999999</v>
      </c>
      <c r="H47">
        <f>3.1416*50*F47*F47</f>
        <v>36.191232</v>
      </c>
      <c r="I47" s="57">
        <f>C47*G47+D47*H47</f>
        <v>298.70332799999994</v>
      </c>
      <c r="J47" s="57">
        <f aca="true" t="shared" si="20" ref="J47:J62">60*I47/B47</f>
        <v>11.616240533333334</v>
      </c>
      <c r="K47" t="s">
        <v>289</v>
      </c>
      <c r="M47" s="57">
        <f t="shared" si="14"/>
        <v>11.906646546666666</v>
      </c>
      <c r="N47" s="57">
        <f t="shared" si="15"/>
        <v>11.32583452</v>
      </c>
      <c r="O47" s="57">
        <f t="shared" si="16"/>
        <v>11.035428506666667</v>
      </c>
      <c r="P47" s="57">
        <f t="shared" si="17"/>
        <v>10.745022493333336</v>
      </c>
    </row>
    <row r="48" spans="1:16" ht="12.75">
      <c r="A48">
        <v>4700</v>
      </c>
      <c r="B48" s="95">
        <f aca="true" t="shared" si="21" ref="B48:B63">A48/A47*B47</f>
        <v>1611.428571428571</v>
      </c>
      <c r="I48" s="57">
        <v>298.7033</v>
      </c>
      <c r="J48" s="57">
        <f t="shared" si="20"/>
        <v>11.121931382978726</v>
      </c>
      <c r="M48" s="57">
        <f t="shared" si="14"/>
        <v>11.399979667553193</v>
      </c>
      <c r="N48" s="57">
        <f t="shared" si="15"/>
        <v>10.843883098404257</v>
      </c>
      <c r="O48" s="57">
        <f t="shared" si="16"/>
        <v>10.56583481382979</v>
      </c>
      <c r="P48" s="57">
        <f t="shared" si="17"/>
        <v>10.287786529255323</v>
      </c>
    </row>
    <row r="49" spans="1:16" ht="12.75">
      <c r="A49">
        <v>4800</v>
      </c>
      <c r="B49" s="95">
        <f t="shared" si="21"/>
        <v>1645.7142857142853</v>
      </c>
      <c r="I49" s="57">
        <v>298.7033</v>
      </c>
      <c r="J49" s="57">
        <f t="shared" si="20"/>
        <v>10.890224479166669</v>
      </c>
      <c r="M49" s="57">
        <f t="shared" si="14"/>
        <v>11.162480091145834</v>
      </c>
      <c r="N49" s="57">
        <f t="shared" si="15"/>
        <v>10.617968867187502</v>
      </c>
      <c r="O49" s="57">
        <f t="shared" si="16"/>
        <v>10.345713255208334</v>
      </c>
      <c r="P49" s="57">
        <f t="shared" si="17"/>
        <v>10.073457643229169</v>
      </c>
    </row>
    <row r="50" spans="1:16" ht="12.75">
      <c r="A50">
        <v>4900</v>
      </c>
      <c r="B50" s="95">
        <f t="shared" si="21"/>
        <v>1679.9999999999995</v>
      </c>
      <c r="I50" s="57">
        <v>298.7033</v>
      </c>
      <c r="J50" s="57">
        <f t="shared" si="20"/>
        <v>10.667975000000004</v>
      </c>
      <c r="M50" s="57">
        <f t="shared" si="14"/>
        <v>10.934674375000004</v>
      </c>
      <c r="N50" s="57">
        <f t="shared" si="15"/>
        <v>10.401275625000004</v>
      </c>
      <c r="O50" s="57">
        <f t="shared" si="16"/>
        <v>10.134576250000004</v>
      </c>
      <c r="P50" s="57">
        <f t="shared" si="17"/>
        <v>9.867876875000004</v>
      </c>
    </row>
    <row r="51" spans="1:16" ht="12.75">
      <c r="A51">
        <v>5000</v>
      </c>
      <c r="B51" s="95">
        <f t="shared" si="21"/>
        <v>1714.2857142857138</v>
      </c>
      <c r="I51" s="57">
        <v>298.7033</v>
      </c>
      <c r="J51" s="57">
        <f t="shared" si="20"/>
        <v>10.454615500000003</v>
      </c>
      <c r="M51" s="57">
        <f t="shared" si="14"/>
        <v>10.715980887500002</v>
      </c>
      <c r="N51" s="57">
        <f t="shared" si="15"/>
        <v>10.193250112500003</v>
      </c>
      <c r="O51" s="57">
        <f t="shared" si="16"/>
        <v>9.931884725000002</v>
      </c>
      <c r="P51" s="57">
        <f t="shared" si="17"/>
        <v>9.670519337500004</v>
      </c>
    </row>
    <row r="52" spans="1:16" ht="12.75">
      <c r="A52">
        <v>5100</v>
      </c>
      <c r="B52" s="95">
        <f t="shared" si="21"/>
        <v>1748.571428571428</v>
      </c>
      <c r="I52" s="57">
        <v>298.7033</v>
      </c>
      <c r="J52" s="57">
        <f t="shared" si="20"/>
        <v>10.24962303921569</v>
      </c>
      <c r="M52" s="57">
        <f>J52*1.025</f>
        <v>10.50586361519608</v>
      </c>
      <c r="N52" s="57">
        <f>J52*0.975</f>
        <v>9.993382463235298</v>
      </c>
      <c r="O52" s="57">
        <f>J52*0.95</f>
        <v>9.737141887254905</v>
      </c>
      <c r="P52" s="57">
        <f>J52*0.925</f>
        <v>9.480901311274513</v>
      </c>
    </row>
    <row r="53" spans="1:16" ht="12.75">
      <c r="A53">
        <v>5200</v>
      </c>
      <c r="B53" s="95">
        <f t="shared" si="21"/>
        <v>1782.8571428571422</v>
      </c>
      <c r="I53" s="57">
        <v>298.7033</v>
      </c>
      <c r="J53" s="57">
        <f t="shared" si="20"/>
        <v>10.052514903846157</v>
      </c>
      <c r="M53" s="57">
        <f>J53*1.025</f>
        <v>10.30382777644231</v>
      </c>
      <c r="N53" s="57">
        <f>J53*0.975</f>
        <v>9.801202031250003</v>
      </c>
      <c r="O53" s="57">
        <f>J53*0.95</f>
        <v>9.54988915865385</v>
      </c>
      <c r="P53" s="57">
        <f>J53*0.925</f>
        <v>9.298576286057695</v>
      </c>
    </row>
    <row r="54" spans="1:16" ht="12.75">
      <c r="A54">
        <v>5300</v>
      </c>
      <c r="B54" s="95">
        <f t="shared" si="21"/>
        <v>1817.1428571428564</v>
      </c>
      <c r="I54" s="57">
        <v>298.7033</v>
      </c>
      <c r="J54" s="57">
        <f t="shared" si="20"/>
        <v>9.862844811320759</v>
      </c>
      <c r="M54" s="57">
        <f>J54*1.025</f>
        <v>10.109415931603777</v>
      </c>
      <c r="N54" s="57">
        <f>J54*0.975</f>
        <v>9.61627369103774</v>
      </c>
      <c r="O54" s="57">
        <f>J54*0.95</f>
        <v>9.36970257075472</v>
      </c>
      <c r="P54" s="57">
        <f>J54*0.925</f>
        <v>9.123131450471702</v>
      </c>
    </row>
    <row r="55" spans="1:16" ht="12.75">
      <c r="A55">
        <v>5400</v>
      </c>
      <c r="B55" s="95">
        <f t="shared" si="21"/>
        <v>1851.4285714285706</v>
      </c>
      <c r="I55" s="57">
        <v>298.7033</v>
      </c>
      <c r="J55" s="57">
        <f t="shared" si="20"/>
        <v>9.68019953703704</v>
      </c>
      <c r="M55" s="57">
        <f>J55*1.025</f>
        <v>9.922204525462966</v>
      </c>
      <c r="N55" s="57">
        <f>J55*0.975</f>
        <v>9.438194548611115</v>
      </c>
      <c r="O55" s="57">
        <f>J55*0.95</f>
        <v>9.196189560185188</v>
      </c>
      <c r="P55" s="57">
        <f>J55*0.925</f>
        <v>8.954184571759264</v>
      </c>
    </row>
    <row r="56" spans="1:16" ht="12.75">
      <c r="A56">
        <v>5500</v>
      </c>
      <c r="B56" s="95">
        <f t="shared" si="21"/>
        <v>1885.714285714285</v>
      </c>
      <c r="I56" s="57">
        <v>298.7033</v>
      </c>
      <c r="J56" s="57">
        <f t="shared" si="20"/>
        <v>9.504195909090912</v>
      </c>
      <c r="M56" s="57">
        <f>J56*1.025</f>
        <v>9.741800806818183</v>
      </c>
      <c r="N56" s="57">
        <f>J56*0.975</f>
        <v>9.266591011363639</v>
      </c>
      <c r="O56" s="57">
        <f>J56*0.95</f>
        <v>9.028986113636366</v>
      </c>
      <c r="P56" s="57">
        <f>J56*0.925</f>
        <v>8.791381215909094</v>
      </c>
    </row>
    <row r="57" spans="1:10" ht="12.75">
      <c r="A57">
        <v>4500</v>
      </c>
      <c r="B57" s="95">
        <f t="shared" si="21"/>
        <v>1542.8571428571424</v>
      </c>
      <c r="C57">
        <v>3</v>
      </c>
      <c r="D57">
        <v>4</v>
      </c>
      <c r="E57" s="57">
        <v>0.65</v>
      </c>
      <c r="F57" s="57">
        <v>0.42</v>
      </c>
      <c r="G57">
        <f>50*3.1416*E57*E57</f>
        <v>66.3663</v>
      </c>
      <c r="H57">
        <f>3.1416*50*F57*F57</f>
        <v>27.708911999999994</v>
      </c>
      <c r="I57" s="57">
        <f>C57*G57+D57*H57</f>
        <v>309.93454799999995</v>
      </c>
      <c r="J57" s="57">
        <f t="shared" si="20"/>
        <v>12.053010200000001</v>
      </c>
    </row>
    <row r="58" spans="1:10" ht="12.75">
      <c r="A58">
        <v>4700</v>
      </c>
      <c r="B58" s="95">
        <f t="shared" si="21"/>
        <v>1611.428571428571</v>
      </c>
      <c r="I58" s="57">
        <v>309.93</v>
      </c>
      <c r="J58" s="57">
        <f t="shared" si="20"/>
        <v>11.53994680851064</v>
      </c>
    </row>
    <row r="59" spans="1:10" ht="12.75">
      <c r="A59">
        <v>4800</v>
      </c>
      <c r="B59" s="95">
        <f t="shared" si="21"/>
        <v>1645.7142857142853</v>
      </c>
      <c r="I59" s="57">
        <v>309.93</v>
      </c>
      <c r="J59" s="57">
        <f t="shared" si="20"/>
        <v>11.299531250000003</v>
      </c>
    </row>
    <row r="60" spans="1:10" ht="12.75">
      <c r="A60">
        <v>4900</v>
      </c>
      <c r="B60" s="95">
        <f t="shared" si="21"/>
        <v>1679.9999999999995</v>
      </c>
      <c r="I60" s="57">
        <v>309.93</v>
      </c>
      <c r="J60" s="57">
        <f t="shared" si="20"/>
        <v>11.068928571428573</v>
      </c>
    </row>
    <row r="61" spans="1:10" ht="12.75">
      <c r="A61">
        <v>5000</v>
      </c>
      <c r="B61" s="95">
        <f t="shared" si="21"/>
        <v>1714.2857142857138</v>
      </c>
      <c r="I61" s="57">
        <v>309.93</v>
      </c>
      <c r="J61" s="57">
        <f t="shared" si="20"/>
        <v>10.847550000000004</v>
      </c>
    </row>
    <row r="62" spans="1:10" ht="12.75">
      <c r="A62">
        <v>5100</v>
      </c>
      <c r="B62" s="95">
        <f t="shared" si="21"/>
        <v>1748.571428571428</v>
      </c>
      <c r="I62" s="57">
        <v>309.93</v>
      </c>
      <c r="J62" s="57">
        <f t="shared" si="20"/>
        <v>10.634852941176474</v>
      </c>
    </row>
    <row r="63" spans="1:10" ht="12.75">
      <c r="A63">
        <v>5200</v>
      </c>
      <c r="B63" s="95">
        <f t="shared" si="21"/>
        <v>1782.8571428571422</v>
      </c>
      <c r="I63" s="57">
        <v>309.93</v>
      </c>
      <c r="J63" s="57">
        <f>60*I63/B63</f>
        <v>10.430336538461543</v>
      </c>
    </row>
    <row r="64" spans="1:10" ht="12.75">
      <c r="A64">
        <v>5300</v>
      </c>
      <c r="B64" s="95">
        <f>A64/A63*B63</f>
        <v>1817.1428571428564</v>
      </c>
      <c r="I64" s="57">
        <v>309.93</v>
      </c>
      <c r="J64" s="57">
        <f>60*I64/B64</f>
        <v>10.23353773584906</v>
      </c>
    </row>
    <row r="65" spans="1:10" ht="12.75">
      <c r="A65">
        <v>5400</v>
      </c>
      <c r="B65" s="95">
        <f>A65/A64*B64</f>
        <v>1851.4285714285706</v>
      </c>
      <c r="I65" s="57">
        <v>309.93</v>
      </c>
      <c r="J65" s="57">
        <f>60*I65/B65</f>
        <v>10.044027777777782</v>
      </c>
    </row>
    <row r="66" spans="1:10" ht="12.75">
      <c r="A66">
        <v>5500</v>
      </c>
      <c r="B66" s="95">
        <f>A66/A65*B65</f>
        <v>1885.714285714285</v>
      </c>
      <c r="I66" s="57">
        <v>309.93</v>
      </c>
      <c r="J66" s="57">
        <f>60*I66/B66</f>
        <v>9.861409090909094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C18" sqref="C18"/>
    </sheetView>
  </sheetViews>
  <sheetFormatPr defaultColWidth="9.00390625" defaultRowHeight="12.75"/>
  <cols>
    <col min="1" max="1" width="1.75390625" style="1" customWidth="1"/>
    <col min="2" max="2" width="10.875" style="3" customWidth="1"/>
    <col min="3" max="3" width="22.75390625" style="1" customWidth="1"/>
    <col min="4" max="4" width="9.75390625" style="15" customWidth="1"/>
    <col min="5" max="6" width="9.75390625" style="1" customWidth="1"/>
    <col min="7" max="7" width="15.75390625" style="3" customWidth="1"/>
    <col min="8" max="8" width="1.75390625" style="1" customWidth="1"/>
    <col min="9" max="16384" width="9.125" style="1" customWidth="1"/>
  </cols>
  <sheetData>
    <row r="1" spans="2:6" ht="15.75">
      <c r="B1" s="2" t="s">
        <v>0</v>
      </c>
      <c r="C1"/>
      <c r="D1" s="42" t="s">
        <v>36</v>
      </c>
      <c r="E1" s="42"/>
      <c r="F1" s="42"/>
    </row>
    <row r="2" spans="2:6" ht="15.75">
      <c r="B2" s="2"/>
      <c r="C2"/>
      <c r="D2" s="42"/>
      <c r="E2" s="42"/>
      <c r="F2" s="42"/>
    </row>
    <row r="3" spans="2:6" ht="15.75">
      <c r="B3" s="2" t="s">
        <v>2</v>
      </c>
      <c r="C3"/>
      <c r="D3" s="42" t="s">
        <v>37</v>
      </c>
      <c r="E3" s="42"/>
      <c r="F3" s="42"/>
    </row>
    <row r="4" spans="2:6" ht="15.75">
      <c r="B4" s="2"/>
      <c r="C4"/>
      <c r="D4" s="42"/>
      <c r="E4" s="42"/>
      <c r="F4" s="42"/>
    </row>
    <row r="5" spans="2:6" ht="15.75">
      <c r="B5" s="2" t="s">
        <v>3</v>
      </c>
      <c r="C5"/>
      <c r="D5" s="42" t="s">
        <v>14</v>
      </c>
      <c r="E5" s="42"/>
      <c r="F5" s="42"/>
    </row>
    <row r="7" spans="2:6" ht="18">
      <c r="B7"/>
      <c r="C7" s="4" t="s">
        <v>38</v>
      </c>
      <c r="D7" s="30"/>
      <c r="F7" s="1" t="s">
        <v>39</v>
      </c>
    </row>
    <row r="9" spans="1:8" ht="7.5" customHeight="1">
      <c r="A9" s="5"/>
      <c r="B9" s="6"/>
      <c r="C9" s="7"/>
      <c r="D9" s="31"/>
      <c r="E9" s="7"/>
      <c r="F9" s="7"/>
      <c r="G9" s="6"/>
      <c r="H9" s="8"/>
    </row>
    <row r="10" spans="1:8" s="15" customFormat="1" ht="15">
      <c r="A10" s="9"/>
      <c r="B10" s="10" t="s">
        <v>7</v>
      </c>
      <c r="C10" s="11" t="s">
        <v>8</v>
      </c>
      <c r="D10" s="12" t="s">
        <v>9</v>
      </c>
      <c r="E10" s="11" t="s">
        <v>10</v>
      </c>
      <c r="F10" s="12" t="s">
        <v>11</v>
      </c>
      <c r="G10" s="13" t="s">
        <v>12</v>
      </c>
      <c r="H10" s="14"/>
    </row>
    <row r="11" spans="1:8" ht="7.5" customHeight="1">
      <c r="A11" s="16"/>
      <c r="B11" s="17"/>
      <c r="C11" s="18"/>
      <c r="D11" s="32"/>
      <c r="E11" s="18"/>
      <c r="F11" s="18"/>
      <c r="G11" s="17"/>
      <c r="H11" s="19"/>
    </row>
    <row r="12" spans="1:8" ht="15.75">
      <c r="A12" s="16"/>
      <c r="B12" s="20" t="s">
        <v>13</v>
      </c>
      <c r="C12" s="40" t="s">
        <v>40</v>
      </c>
      <c r="D12" s="33"/>
      <c r="E12" s="21"/>
      <c r="F12" s="21"/>
      <c r="G12" s="37">
        <v>33.5</v>
      </c>
      <c r="H12" s="19"/>
    </row>
    <row r="13" spans="1:8" ht="15.75">
      <c r="A13" s="16"/>
      <c r="B13" s="22" t="s">
        <v>15</v>
      </c>
      <c r="C13" s="41" t="s">
        <v>41</v>
      </c>
      <c r="D13" s="34"/>
      <c r="E13" s="23"/>
      <c r="F13" s="23"/>
      <c r="G13" s="38">
        <v>42</v>
      </c>
      <c r="H13" s="19"/>
    </row>
    <row r="14" spans="1:8" ht="15.75">
      <c r="A14" s="16"/>
      <c r="B14" s="22" t="s">
        <v>17</v>
      </c>
      <c r="C14" s="41" t="s">
        <v>42</v>
      </c>
      <c r="D14" s="34"/>
      <c r="E14" s="23"/>
      <c r="F14" s="23"/>
      <c r="G14" s="38">
        <v>51</v>
      </c>
      <c r="H14" s="19"/>
    </row>
    <row r="15" spans="1:8" ht="15.75">
      <c r="A15" s="16"/>
      <c r="B15" s="22" t="s">
        <v>19</v>
      </c>
      <c r="C15" s="41" t="s">
        <v>43</v>
      </c>
      <c r="D15" s="34"/>
      <c r="E15" s="23"/>
      <c r="F15" s="23"/>
      <c r="G15" s="38">
        <v>56</v>
      </c>
      <c r="H15" s="19"/>
    </row>
    <row r="16" spans="1:8" ht="15.75">
      <c r="A16" s="16"/>
      <c r="B16" s="22" t="s">
        <v>20</v>
      </c>
      <c r="C16" s="41" t="s">
        <v>44</v>
      </c>
      <c r="D16" s="34"/>
      <c r="E16" s="23"/>
      <c r="F16" s="23"/>
      <c r="G16" s="38">
        <v>82</v>
      </c>
      <c r="H16" s="19"/>
    </row>
    <row r="17" spans="1:8" ht="15.75">
      <c r="A17" s="16"/>
      <c r="B17" s="22" t="s">
        <v>21</v>
      </c>
      <c r="C17" s="41" t="s">
        <v>45</v>
      </c>
      <c r="D17" s="34"/>
      <c r="E17" s="23"/>
      <c r="F17" s="23"/>
      <c r="G17" s="38" t="s">
        <v>46</v>
      </c>
      <c r="H17" s="19"/>
    </row>
    <row r="18" spans="1:8" ht="15.75">
      <c r="A18" s="16"/>
      <c r="B18" s="22" t="s">
        <v>22</v>
      </c>
      <c r="C18" s="23"/>
      <c r="D18" s="34"/>
      <c r="E18" s="23"/>
      <c r="F18" s="23"/>
      <c r="G18" s="38"/>
      <c r="H18" s="19"/>
    </row>
    <row r="19" spans="1:8" ht="15.75">
      <c r="A19" s="16"/>
      <c r="B19" s="22" t="s">
        <v>23</v>
      </c>
      <c r="C19" s="23"/>
      <c r="D19" s="34"/>
      <c r="E19" s="23"/>
      <c r="F19" s="23"/>
      <c r="G19" s="38"/>
      <c r="H19" s="19"/>
    </row>
    <row r="20" spans="1:8" ht="15.75">
      <c r="A20" s="16"/>
      <c r="B20" s="22" t="s">
        <v>24</v>
      </c>
      <c r="C20" s="23"/>
      <c r="D20" s="34"/>
      <c r="E20" s="23"/>
      <c r="F20" s="23"/>
      <c r="G20" s="38"/>
      <c r="H20" s="19"/>
    </row>
    <row r="21" spans="1:8" ht="15.75">
      <c r="A21" s="16"/>
      <c r="B21" s="22" t="s">
        <v>25</v>
      </c>
      <c r="C21" s="23"/>
      <c r="D21" s="34"/>
      <c r="E21" s="23"/>
      <c r="F21" s="23"/>
      <c r="G21" s="38"/>
      <c r="H21" s="19"/>
    </row>
    <row r="22" spans="1:8" ht="15.75">
      <c r="A22" s="16"/>
      <c r="B22" s="24"/>
      <c r="C22" s="25"/>
      <c r="D22" s="35"/>
      <c r="E22" s="25"/>
      <c r="F22" s="25"/>
      <c r="G22" s="39"/>
      <c r="H22" s="19"/>
    </row>
    <row r="23" spans="1:8" ht="15.75">
      <c r="A23" s="26"/>
      <c r="B23" s="27"/>
      <c r="C23" s="28"/>
      <c r="D23" s="36"/>
      <c r="E23" s="28"/>
      <c r="F23" s="28"/>
      <c r="G23" s="27"/>
      <c r="H23" s="29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C3" sqref="C3"/>
    </sheetView>
  </sheetViews>
  <sheetFormatPr defaultColWidth="9.00390625" defaultRowHeight="12.75"/>
  <cols>
    <col min="1" max="1" width="1.75390625" style="1" customWidth="1"/>
    <col min="2" max="2" width="8.75390625" style="3" customWidth="1"/>
    <col min="3" max="3" width="22.75390625" style="1" customWidth="1"/>
    <col min="4" max="6" width="8.75390625" style="1" customWidth="1"/>
    <col min="7" max="7" width="13.75390625" style="100" customWidth="1"/>
    <col min="8" max="8" width="8.75390625" style="0" customWidth="1"/>
    <col min="9" max="9" width="1.75390625" style="1" customWidth="1"/>
    <col min="10" max="16384" width="9.125" style="1" customWidth="1"/>
  </cols>
  <sheetData>
    <row r="1" spans="2:5" ht="15.75">
      <c r="B1" s="98" t="s">
        <v>0</v>
      </c>
      <c r="C1" s="99"/>
      <c r="D1" s="128" t="s">
        <v>294</v>
      </c>
      <c r="E1" s="128"/>
    </row>
    <row r="2" spans="2:3" ht="12" customHeight="1">
      <c r="B2" s="2"/>
      <c r="C2"/>
    </row>
    <row r="3" spans="2:6" ht="15.75">
      <c r="B3" s="98" t="s">
        <v>2</v>
      </c>
      <c r="C3" s="99"/>
      <c r="D3" s="101" t="s">
        <v>295</v>
      </c>
      <c r="E3" s="101"/>
      <c r="F3" s="101"/>
    </row>
    <row r="4" spans="2:3" ht="12" customHeight="1">
      <c r="B4" s="2"/>
      <c r="C4"/>
    </row>
    <row r="5" spans="2:6" ht="15.75">
      <c r="B5" s="98" t="s">
        <v>3</v>
      </c>
      <c r="C5" s="99"/>
      <c r="D5" s="101" t="s">
        <v>296</v>
      </c>
      <c r="E5" s="101"/>
      <c r="F5" s="101"/>
    </row>
    <row r="6" ht="15.75" customHeight="1"/>
    <row r="7" spans="2:7" ht="18">
      <c r="B7"/>
      <c r="C7" s="102" t="s">
        <v>291</v>
      </c>
      <c r="D7" s="97"/>
      <c r="E7" s="103" t="s">
        <v>355</v>
      </c>
      <c r="G7" s="104" t="s">
        <v>354</v>
      </c>
    </row>
    <row r="8" ht="12" customHeight="1">
      <c r="H8" s="105"/>
    </row>
    <row r="9" spans="1:9" ht="7.5" customHeight="1">
      <c r="A9" s="5"/>
      <c r="B9" s="6"/>
      <c r="C9" s="7"/>
      <c r="D9" s="7"/>
      <c r="E9" s="7"/>
      <c r="F9" s="7"/>
      <c r="G9" s="106"/>
      <c r="I9" s="8"/>
    </row>
    <row r="10" spans="1:9" s="15" customFormat="1" ht="15">
      <c r="A10" s="9"/>
      <c r="B10" s="10" t="s">
        <v>292</v>
      </c>
      <c r="C10" s="11" t="s">
        <v>8</v>
      </c>
      <c r="D10" s="12" t="s">
        <v>297</v>
      </c>
      <c r="E10" s="108"/>
      <c r="F10" s="107"/>
      <c r="G10" s="13" t="s">
        <v>293</v>
      </c>
      <c r="H10" s="13" t="s">
        <v>195</v>
      </c>
      <c r="I10" s="14"/>
    </row>
    <row r="11" spans="1:9" ht="7.5" customHeight="1">
      <c r="A11" s="16"/>
      <c r="B11" s="17"/>
      <c r="C11" s="18"/>
      <c r="D11" s="18"/>
      <c r="E11" s="18"/>
      <c r="F11" s="18"/>
      <c r="G11" s="109"/>
      <c r="I11" s="19"/>
    </row>
    <row r="12" spans="1:9" ht="15.75">
      <c r="A12" s="16"/>
      <c r="B12" s="110">
        <v>6</v>
      </c>
      <c r="C12" s="119" t="s">
        <v>300</v>
      </c>
      <c r="D12" s="111" t="s">
        <v>301</v>
      </c>
      <c r="E12" s="111"/>
      <c r="F12" s="111"/>
      <c r="G12" s="112">
        <v>19.73</v>
      </c>
      <c r="H12" s="113">
        <v>1</v>
      </c>
      <c r="I12" s="19"/>
    </row>
    <row r="13" spans="1:9" ht="15.75">
      <c r="A13" s="16"/>
      <c r="B13" s="114">
        <v>14</v>
      </c>
      <c r="C13" s="120" t="s">
        <v>319</v>
      </c>
      <c r="D13" s="115" t="s">
        <v>320</v>
      </c>
      <c r="E13" s="115"/>
      <c r="F13" s="115"/>
      <c r="G13" s="116">
        <v>20.58</v>
      </c>
      <c r="H13" s="117">
        <v>2</v>
      </c>
      <c r="I13" s="19"/>
    </row>
    <row r="14" spans="1:9" ht="15.75">
      <c r="A14" s="16"/>
      <c r="B14" s="114">
        <v>9</v>
      </c>
      <c r="C14" s="120" t="s">
        <v>312</v>
      </c>
      <c r="D14" s="115" t="s">
        <v>311</v>
      </c>
      <c r="E14" s="115"/>
      <c r="F14" s="115"/>
      <c r="G14" s="116">
        <v>20.88</v>
      </c>
      <c r="H14" s="117">
        <v>3</v>
      </c>
      <c r="I14" s="19"/>
    </row>
    <row r="15" spans="1:9" ht="15.75">
      <c r="A15" s="16"/>
      <c r="B15" s="114">
        <v>11</v>
      </c>
      <c r="C15" s="120" t="s">
        <v>313</v>
      </c>
      <c r="D15" s="115" t="s">
        <v>314</v>
      </c>
      <c r="E15" s="115"/>
      <c r="F15" s="115"/>
      <c r="G15" s="116">
        <v>21.17</v>
      </c>
      <c r="H15" s="117">
        <v>4</v>
      </c>
      <c r="I15" s="19"/>
    </row>
    <row r="16" spans="1:9" ht="15.75">
      <c r="A16" s="16"/>
      <c r="B16" s="114">
        <v>18</v>
      </c>
      <c r="C16" s="120" t="s">
        <v>322</v>
      </c>
      <c r="D16" s="115" t="s">
        <v>321</v>
      </c>
      <c r="E16" s="115"/>
      <c r="F16" s="115"/>
      <c r="G16" s="116">
        <v>21.33</v>
      </c>
      <c r="H16" s="117">
        <v>5</v>
      </c>
      <c r="I16" s="19"/>
    </row>
    <row r="17" spans="1:9" ht="15.75">
      <c r="A17" s="16"/>
      <c r="B17" s="114">
        <v>29</v>
      </c>
      <c r="C17" s="120" t="s">
        <v>345</v>
      </c>
      <c r="D17" s="115" t="s">
        <v>346</v>
      </c>
      <c r="E17" s="115"/>
      <c r="F17" s="115"/>
      <c r="G17" s="116">
        <v>21.47</v>
      </c>
      <c r="H17" s="117">
        <v>6</v>
      </c>
      <c r="I17" s="19"/>
    </row>
    <row r="18" spans="1:9" ht="15.75">
      <c r="A18" s="16"/>
      <c r="B18" s="114">
        <v>30</v>
      </c>
      <c r="C18" s="120" t="s">
        <v>344</v>
      </c>
      <c r="D18" s="115" t="s">
        <v>343</v>
      </c>
      <c r="E18" s="115"/>
      <c r="F18" s="115"/>
      <c r="G18" s="116">
        <v>21.49</v>
      </c>
      <c r="H18" s="117">
        <v>7</v>
      </c>
      <c r="I18" s="19"/>
    </row>
    <row r="19" spans="1:9" ht="15.75">
      <c r="A19" s="16"/>
      <c r="B19" s="114">
        <v>35</v>
      </c>
      <c r="C19" s="120" t="s">
        <v>349</v>
      </c>
      <c r="D19" s="115" t="s">
        <v>350</v>
      </c>
      <c r="E19" s="115"/>
      <c r="F19" s="115"/>
      <c r="G19" s="116">
        <v>21.49</v>
      </c>
      <c r="H19" s="117">
        <v>7</v>
      </c>
      <c r="I19" s="19"/>
    </row>
    <row r="20" spans="1:9" ht="15.75">
      <c r="A20" s="16"/>
      <c r="B20" s="114">
        <v>34</v>
      </c>
      <c r="C20" s="120" t="s">
        <v>347</v>
      </c>
      <c r="D20" s="115" t="s">
        <v>314</v>
      </c>
      <c r="E20" s="115"/>
      <c r="F20" s="115"/>
      <c r="G20" s="116">
        <v>21.75</v>
      </c>
      <c r="H20" s="117">
        <v>9</v>
      </c>
      <c r="I20" s="19"/>
    </row>
    <row r="21" spans="1:9" ht="15.75">
      <c r="A21" s="16"/>
      <c r="B21" s="114">
        <v>25</v>
      </c>
      <c r="C21" s="120" t="s">
        <v>331</v>
      </c>
      <c r="D21" s="115" t="s">
        <v>332</v>
      </c>
      <c r="E21" s="115"/>
      <c r="F21" s="115"/>
      <c r="G21" s="116">
        <v>21.81</v>
      </c>
      <c r="H21" s="117">
        <v>10</v>
      </c>
      <c r="I21" s="19"/>
    </row>
    <row r="22" spans="1:9" ht="15.75">
      <c r="A22" s="16"/>
      <c r="B22" s="114">
        <v>19</v>
      </c>
      <c r="C22" s="120" t="s">
        <v>325</v>
      </c>
      <c r="D22" s="115" t="s">
        <v>314</v>
      </c>
      <c r="E22" s="115"/>
      <c r="F22" s="115"/>
      <c r="G22" s="116">
        <v>21.82</v>
      </c>
      <c r="H22" s="117">
        <v>11</v>
      </c>
      <c r="I22" s="19"/>
    </row>
    <row r="23" spans="1:9" ht="15.75">
      <c r="A23" s="16"/>
      <c r="B23" s="114">
        <v>5</v>
      </c>
      <c r="C23" s="120" t="s">
        <v>305</v>
      </c>
      <c r="D23" s="115" t="s">
        <v>306</v>
      </c>
      <c r="E23" s="115"/>
      <c r="F23" s="115"/>
      <c r="G23" s="116">
        <v>23.48</v>
      </c>
      <c r="H23" s="117">
        <v>12</v>
      </c>
      <c r="I23" s="19"/>
    </row>
    <row r="24" spans="1:9" ht="15.75">
      <c r="A24" s="16"/>
      <c r="B24" s="114">
        <v>33</v>
      </c>
      <c r="C24" s="120" t="s">
        <v>342</v>
      </c>
      <c r="D24" s="115" t="s">
        <v>341</v>
      </c>
      <c r="E24" s="115"/>
      <c r="F24" s="115"/>
      <c r="G24" s="116">
        <v>23.61</v>
      </c>
      <c r="H24" s="117">
        <v>13</v>
      </c>
      <c r="I24" s="19"/>
    </row>
    <row r="25" spans="1:9" ht="15.75">
      <c r="A25" s="16"/>
      <c r="B25" s="114">
        <v>15</v>
      </c>
      <c r="C25" s="120" t="s">
        <v>318</v>
      </c>
      <c r="D25" s="115" t="s">
        <v>314</v>
      </c>
      <c r="E25" s="115"/>
      <c r="F25" s="115"/>
      <c r="G25" s="116">
        <v>23.73</v>
      </c>
      <c r="H25" s="117">
        <v>14</v>
      </c>
      <c r="I25" s="19"/>
    </row>
    <row r="26" spans="1:9" ht="15.75">
      <c r="A26" s="16"/>
      <c r="B26" s="114">
        <v>4</v>
      </c>
      <c r="C26" s="120" t="s">
        <v>299</v>
      </c>
      <c r="D26" s="115"/>
      <c r="E26" s="115"/>
      <c r="F26" s="115"/>
      <c r="G26" s="116">
        <v>23.84</v>
      </c>
      <c r="H26" s="117">
        <v>15</v>
      </c>
      <c r="I26" s="19"/>
    </row>
    <row r="27" spans="1:9" ht="15.75">
      <c r="A27" s="16"/>
      <c r="B27" s="114">
        <v>23</v>
      </c>
      <c r="C27" s="120" t="s">
        <v>330</v>
      </c>
      <c r="D27" s="115" t="s">
        <v>306</v>
      </c>
      <c r="E27" s="115"/>
      <c r="F27" s="115"/>
      <c r="G27" s="116">
        <v>23.87</v>
      </c>
      <c r="H27" s="117">
        <v>16</v>
      </c>
      <c r="I27" s="19"/>
    </row>
    <row r="28" spans="1:9" ht="15.75">
      <c r="A28" s="16"/>
      <c r="B28" s="114">
        <v>21</v>
      </c>
      <c r="C28" s="120" t="s">
        <v>327</v>
      </c>
      <c r="D28" s="115" t="s">
        <v>326</v>
      </c>
      <c r="E28" s="115"/>
      <c r="F28" s="115"/>
      <c r="G28" s="116">
        <v>24</v>
      </c>
      <c r="H28" s="117">
        <v>17</v>
      </c>
      <c r="I28" s="19"/>
    </row>
    <row r="29" spans="1:9" ht="15.75">
      <c r="A29" s="16"/>
      <c r="B29" s="114">
        <v>26</v>
      </c>
      <c r="C29" s="120" t="s">
        <v>335</v>
      </c>
      <c r="D29" s="115" t="s">
        <v>302</v>
      </c>
      <c r="E29" s="115"/>
      <c r="F29" s="115"/>
      <c r="G29" s="116">
        <v>24.48</v>
      </c>
      <c r="H29" s="117">
        <v>18</v>
      </c>
      <c r="I29" s="19"/>
    </row>
    <row r="30" spans="1:9" ht="15.75">
      <c r="A30" s="16"/>
      <c r="B30" s="114">
        <v>36</v>
      </c>
      <c r="C30" s="120" t="s">
        <v>348</v>
      </c>
      <c r="D30" s="115"/>
      <c r="E30" s="115"/>
      <c r="F30" s="115"/>
      <c r="G30" s="116">
        <v>24.84</v>
      </c>
      <c r="H30" s="117">
        <v>19</v>
      </c>
      <c r="I30" s="19"/>
    </row>
    <row r="31" spans="1:9" ht="15.75">
      <c r="A31" s="16"/>
      <c r="B31" s="114">
        <v>17</v>
      </c>
      <c r="C31" s="120" t="s">
        <v>323</v>
      </c>
      <c r="D31" s="115" t="s">
        <v>302</v>
      </c>
      <c r="E31" s="115"/>
      <c r="F31" s="115"/>
      <c r="G31" s="116">
        <v>26.48</v>
      </c>
      <c r="H31" s="117">
        <v>20</v>
      </c>
      <c r="I31" s="19"/>
    </row>
    <row r="32" spans="1:9" ht="15.75">
      <c r="A32" s="16"/>
      <c r="B32" s="114">
        <v>24</v>
      </c>
      <c r="C32" s="120" t="s">
        <v>334</v>
      </c>
      <c r="D32" s="115" t="s">
        <v>333</v>
      </c>
      <c r="E32" s="115"/>
      <c r="F32" s="115"/>
      <c r="G32" s="116">
        <v>26.48</v>
      </c>
      <c r="H32" s="117">
        <v>20</v>
      </c>
      <c r="I32" s="19"/>
    </row>
    <row r="33" spans="1:9" ht="15.75">
      <c r="A33" s="16"/>
      <c r="B33" s="114">
        <v>1</v>
      </c>
      <c r="C33" s="120" t="s">
        <v>298</v>
      </c>
      <c r="D33" s="115" t="s">
        <v>302</v>
      </c>
      <c r="E33" s="115"/>
      <c r="F33" s="115"/>
      <c r="G33" s="116">
        <v>26.7</v>
      </c>
      <c r="H33" s="117">
        <v>22</v>
      </c>
      <c r="I33" s="19"/>
    </row>
    <row r="34" spans="1:9" ht="15.75">
      <c r="A34" s="16"/>
      <c r="B34" s="114">
        <v>20</v>
      </c>
      <c r="C34" s="120" t="s">
        <v>165</v>
      </c>
      <c r="D34" s="115" t="s">
        <v>326</v>
      </c>
      <c r="E34" s="115"/>
      <c r="F34" s="115"/>
      <c r="G34" s="116">
        <v>27.44</v>
      </c>
      <c r="H34" s="117">
        <v>23</v>
      </c>
      <c r="I34" s="19"/>
    </row>
    <row r="35" spans="1:9" ht="15.75">
      <c r="A35" s="16"/>
      <c r="B35" s="114">
        <v>10</v>
      </c>
      <c r="C35" s="120" t="s">
        <v>308</v>
      </c>
      <c r="D35" s="115"/>
      <c r="E35" s="115"/>
      <c r="F35" s="115"/>
      <c r="G35" s="116">
        <v>28.42</v>
      </c>
      <c r="H35" s="117">
        <v>24</v>
      </c>
      <c r="I35" s="19"/>
    </row>
    <row r="36" spans="1:9" ht="15.75">
      <c r="A36" s="16"/>
      <c r="B36" s="114">
        <v>13</v>
      </c>
      <c r="C36" s="120" t="s">
        <v>317</v>
      </c>
      <c r="D36" s="115" t="s">
        <v>302</v>
      </c>
      <c r="E36" s="115"/>
      <c r="F36" s="115"/>
      <c r="G36" s="116">
        <v>29.87</v>
      </c>
      <c r="H36" s="117">
        <v>25</v>
      </c>
      <c r="I36" s="19"/>
    </row>
    <row r="37" spans="1:9" ht="15.75">
      <c r="A37" s="16"/>
      <c r="B37" s="114">
        <v>7</v>
      </c>
      <c r="C37" s="120" t="s">
        <v>307</v>
      </c>
      <c r="D37" s="115" t="s">
        <v>302</v>
      </c>
      <c r="E37" s="115"/>
      <c r="F37" s="115"/>
      <c r="G37" s="116">
        <v>31.78</v>
      </c>
      <c r="H37" s="117">
        <v>26</v>
      </c>
      <c r="I37" s="19"/>
    </row>
    <row r="38" spans="1:9" ht="15.75">
      <c r="A38" s="16"/>
      <c r="B38" s="114">
        <v>16</v>
      </c>
      <c r="C38" s="120" t="s">
        <v>324</v>
      </c>
      <c r="D38" s="115" t="s">
        <v>302</v>
      </c>
      <c r="E38" s="115"/>
      <c r="F38" s="115"/>
      <c r="G38" s="116">
        <v>35.06</v>
      </c>
      <c r="H38" s="117">
        <v>27</v>
      </c>
      <c r="I38" s="19"/>
    </row>
    <row r="39" spans="1:9" ht="15.75">
      <c r="A39" s="16"/>
      <c r="B39" s="114">
        <v>28</v>
      </c>
      <c r="C39" s="120" t="s">
        <v>336</v>
      </c>
      <c r="D39" s="115" t="s">
        <v>326</v>
      </c>
      <c r="E39" s="115"/>
      <c r="F39" s="115"/>
      <c r="G39" s="116">
        <v>46.68</v>
      </c>
      <c r="H39" s="117">
        <v>28</v>
      </c>
      <c r="I39" s="19"/>
    </row>
    <row r="40" spans="1:9" ht="15.75">
      <c r="A40" s="16"/>
      <c r="B40" s="114">
        <v>22</v>
      </c>
      <c r="C40" s="120" t="s">
        <v>328</v>
      </c>
      <c r="D40" s="115" t="s">
        <v>329</v>
      </c>
      <c r="E40" s="115"/>
      <c r="F40" s="115"/>
      <c r="G40" s="116">
        <v>47.44</v>
      </c>
      <c r="H40" s="117">
        <v>29</v>
      </c>
      <c r="I40" s="19"/>
    </row>
    <row r="41" spans="1:9" ht="15.75">
      <c r="A41" s="16"/>
      <c r="B41" s="114">
        <v>2</v>
      </c>
      <c r="C41" s="120" t="s">
        <v>279</v>
      </c>
      <c r="D41" s="115"/>
      <c r="E41" s="115"/>
      <c r="F41" s="115"/>
      <c r="G41" s="116" t="s">
        <v>46</v>
      </c>
      <c r="H41" s="117">
        <v>30</v>
      </c>
      <c r="I41" s="19"/>
    </row>
    <row r="42" spans="1:9" ht="15.75">
      <c r="A42" s="16"/>
      <c r="B42" s="114">
        <v>3</v>
      </c>
      <c r="C42" s="120" t="s">
        <v>304</v>
      </c>
      <c r="D42" s="115" t="s">
        <v>303</v>
      </c>
      <c r="E42" s="115"/>
      <c r="F42" s="115"/>
      <c r="G42" s="116" t="s">
        <v>46</v>
      </c>
      <c r="H42" s="117">
        <v>31</v>
      </c>
      <c r="I42" s="19"/>
    </row>
    <row r="43" spans="1:9" ht="15.75">
      <c r="A43" s="16"/>
      <c r="B43" s="114">
        <v>8</v>
      </c>
      <c r="C43" s="120" t="s">
        <v>309</v>
      </c>
      <c r="D43" s="115" t="s">
        <v>310</v>
      </c>
      <c r="E43" s="115"/>
      <c r="F43" s="115"/>
      <c r="G43" s="116" t="s">
        <v>46</v>
      </c>
      <c r="H43" s="117">
        <v>32</v>
      </c>
      <c r="I43" s="19"/>
    </row>
    <row r="44" spans="1:9" ht="15.75">
      <c r="A44" s="16"/>
      <c r="B44" s="114">
        <v>12</v>
      </c>
      <c r="C44" s="120" t="s">
        <v>315</v>
      </c>
      <c r="D44" s="115" t="s">
        <v>316</v>
      </c>
      <c r="E44" s="115"/>
      <c r="F44" s="115"/>
      <c r="G44" s="116" t="s">
        <v>46</v>
      </c>
      <c r="H44" s="117">
        <v>33</v>
      </c>
      <c r="I44" s="19"/>
    </row>
    <row r="45" spans="1:9" ht="15.75">
      <c r="A45" s="16"/>
      <c r="B45" s="114">
        <v>31</v>
      </c>
      <c r="C45" s="120" t="s">
        <v>337</v>
      </c>
      <c r="D45" s="115" t="s">
        <v>341</v>
      </c>
      <c r="E45" s="115"/>
      <c r="F45" s="115"/>
      <c r="G45" s="116" t="s">
        <v>46</v>
      </c>
      <c r="H45" s="117">
        <v>34</v>
      </c>
      <c r="I45" s="19"/>
    </row>
    <row r="46" spans="1:9" ht="15.75">
      <c r="A46" s="16"/>
      <c r="B46" s="114">
        <v>32</v>
      </c>
      <c r="C46" s="120" t="s">
        <v>338</v>
      </c>
      <c r="D46" s="115" t="s">
        <v>329</v>
      </c>
      <c r="E46" s="115"/>
      <c r="F46" s="115"/>
      <c r="G46" s="116" t="s">
        <v>46</v>
      </c>
      <c r="H46" s="117">
        <v>35</v>
      </c>
      <c r="I46" s="19"/>
    </row>
    <row r="47" spans="1:9" ht="15.75">
      <c r="A47" s="16"/>
      <c r="B47" s="114">
        <v>37</v>
      </c>
      <c r="C47" s="120" t="s">
        <v>339</v>
      </c>
      <c r="D47" s="115" t="s">
        <v>340</v>
      </c>
      <c r="E47" s="115"/>
      <c r="F47" s="115"/>
      <c r="G47" s="116" t="s">
        <v>46</v>
      </c>
      <c r="H47" s="117">
        <v>36</v>
      </c>
      <c r="I47" s="19"/>
    </row>
    <row r="48" spans="1:9" ht="15.75">
      <c r="A48" s="16"/>
      <c r="B48" s="114">
        <v>27</v>
      </c>
      <c r="C48" s="120" t="s">
        <v>279</v>
      </c>
      <c r="D48" s="115"/>
      <c r="E48" s="115"/>
      <c r="F48" s="115"/>
      <c r="G48" s="116"/>
      <c r="H48" s="117">
        <v>37</v>
      </c>
      <c r="I48" s="19"/>
    </row>
    <row r="49" spans="1:9" ht="15.75">
      <c r="A49" s="16"/>
      <c r="B49" s="114"/>
      <c r="C49" s="121" t="s">
        <v>351</v>
      </c>
      <c r="D49" s="115"/>
      <c r="E49" s="115"/>
      <c r="F49" s="115"/>
      <c r="G49" s="116"/>
      <c r="H49" s="117"/>
      <c r="I49" s="19"/>
    </row>
    <row r="50" spans="1:9" ht="15.75">
      <c r="A50" s="16"/>
      <c r="B50" s="114">
        <v>8</v>
      </c>
      <c r="C50" s="120" t="s">
        <v>345</v>
      </c>
      <c r="D50" s="115" t="s">
        <v>346</v>
      </c>
      <c r="E50" s="115"/>
      <c r="F50" s="115"/>
      <c r="G50" s="116">
        <v>21.61</v>
      </c>
      <c r="H50" s="117">
        <v>1</v>
      </c>
      <c r="I50" s="19"/>
    </row>
    <row r="51" spans="1:9" ht="15.75">
      <c r="A51" s="16"/>
      <c r="B51" s="114">
        <v>7</v>
      </c>
      <c r="C51" s="120" t="s">
        <v>352</v>
      </c>
      <c r="D51" s="115" t="s">
        <v>311</v>
      </c>
      <c r="E51" s="115"/>
      <c r="F51" s="115"/>
      <c r="G51" s="116">
        <v>21.8</v>
      </c>
      <c r="H51" s="117">
        <v>2</v>
      </c>
      <c r="I51" s="19"/>
    </row>
    <row r="52" spans="1:9" ht="15.75">
      <c r="A52" s="16"/>
      <c r="B52" s="114">
        <v>5</v>
      </c>
      <c r="C52" s="120" t="s">
        <v>335</v>
      </c>
      <c r="D52" s="115" t="s">
        <v>302</v>
      </c>
      <c r="E52" s="115"/>
      <c r="F52" s="115"/>
      <c r="G52" s="116">
        <v>22.06</v>
      </c>
      <c r="H52" s="117">
        <v>3</v>
      </c>
      <c r="I52" s="19"/>
    </row>
    <row r="53" spans="1:9" ht="15.75">
      <c r="A53" s="16"/>
      <c r="B53" s="114">
        <v>3</v>
      </c>
      <c r="C53" s="120" t="s">
        <v>313</v>
      </c>
      <c r="D53" s="115" t="s">
        <v>314</v>
      </c>
      <c r="E53" s="115"/>
      <c r="F53" s="115"/>
      <c r="G53" s="116">
        <v>23.41</v>
      </c>
      <c r="H53" s="117">
        <v>4</v>
      </c>
      <c r="I53" s="19"/>
    </row>
    <row r="54" spans="1:9" ht="15.75">
      <c r="A54" s="16"/>
      <c r="B54" s="114">
        <v>11</v>
      </c>
      <c r="C54" s="120" t="s">
        <v>353</v>
      </c>
      <c r="D54" s="115" t="s">
        <v>341</v>
      </c>
      <c r="E54" s="115"/>
      <c r="F54" s="115"/>
      <c r="G54" s="116">
        <v>24.11</v>
      </c>
      <c r="H54" s="117">
        <v>5</v>
      </c>
      <c r="I54" s="19"/>
    </row>
    <row r="55" spans="1:9" ht="15.75">
      <c r="A55" s="16"/>
      <c r="B55" s="114">
        <v>6</v>
      </c>
      <c r="C55" s="120" t="s">
        <v>315</v>
      </c>
      <c r="D55" s="115" t="s">
        <v>316</v>
      </c>
      <c r="E55" s="115"/>
      <c r="F55" s="115"/>
      <c r="G55" s="116">
        <v>24.12</v>
      </c>
      <c r="H55" s="117">
        <v>6</v>
      </c>
      <c r="I55" s="19"/>
    </row>
    <row r="56" spans="1:9" ht="15.75">
      <c r="A56" s="16"/>
      <c r="B56" s="114">
        <v>9</v>
      </c>
      <c r="C56" s="120" t="s">
        <v>344</v>
      </c>
      <c r="D56" s="115" t="s">
        <v>343</v>
      </c>
      <c r="E56" s="115"/>
      <c r="F56" s="115"/>
      <c r="G56" s="116">
        <v>24.36</v>
      </c>
      <c r="H56" s="117">
        <v>7</v>
      </c>
      <c r="I56" s="19"/>
    </row>
    <row r="57" spans="1:9" ht="15.75">
      <c r="A57" s="16"/>
      <c r="B57" s="114">
        <v>4</v>
      </c>
      <c r="C57" s="120" t="s">
        <v>165</v>
      </c>
      <c r="D57" s="115" t="s">
        <v>326</v>
      </c>
      <c r="E57" s="115"/>
      <c r="F57" s="115"/>
      <c r="G57" s="116">
        <v>27.95</v>
      </c>
      <c r="H57" s="117">
        <v>8</v>
      </c>
      <c r="I57" s="19"/>
    </row>
    <row r="58" spans="1:9" ht="15.75">
      <c r="A58" s="16"/>
      <c r="B58" s="114"/>
      <c r="C58" s="120"/>
      <c r="D58" s="115"/>
      <c r="E58" s="115"/>
      <c r="F58" s="115"/>
      <c r="G58" s="116"/>
      <c r="H58" s="117"/>
      <c r="I58" s="19"/>
    </row>
    <row r="59" spans="1:9" ht="7.5" customHeight="1">
      <c r="A59" s="26"/>
      <c r="B59" s="27"/>
      <c r="C59" s="28"/>
      <c r="D59" s="28"/>
      <c r="E59" s="28"/>
      <c r="F59" s="28"/>
      <c r="G59" s="118"/>
      <c r="H59" s="105"/>
      <c r="I59" s="29"/>
    </row>
  </sheetData>
  <mergeCells count="1">
    <mergeCell ref="D1:E1"/>
  </mergeCells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workbookViewId="0" topLeftCell="A1">
      <selection activeCell="I17" sqref="I17"/>
    </sheetView>
  </sheetViews>
  <sheetFormatPr defaultColWidth="9.00390625" defaultRowHeight="12.75"/>
  <cols>
    <col min="1" max="1" width="1.75390625" style="1" customWidth="1"/>
    <col min="2" max="2" width="10.875" style="3" customWidth="1"/>
    <col min="3" max="3" width="22.75390625" style="1" customWidth="1"/>
    <col min="4" max="4" width="9.75390625" style="15" customWidth="1"/>
    <col min="5" max="5" width="9.75390625" style="1" customWidth="1"/>
    <col min="6" max="6" width="15.75390625" style="3" customWidth="1"/>
    <col min="7" max="7" width="1.75390625" style="1" customWidth="1"/>
    <col min="8" max="16384" width="9.125" style="1" customWidth="1"/>
  </cols>
  <sheetData>
    <row r="1" spans="2:5" ht="15.75">
      <c r="B1" s="2" t="s">
        <v>0</v>
      </c>
      <c r="C1"/>
      <c r="D1" s="42" t="s">
        <v>47</v>
      </c>
      <c r="E1" s="42"/>
    </row>
    <row r="2" spans="2:5" ht="15.75">
      <c r="B2" s="2"/>
      <c r="C2"/>
      <c r="D2" s="42"/>
      <c r="E2" s="42"/>
    </row>
    <row r="3" spans="2:5" ht="15.75">
      <c r="B3" s="2" t="s">
        <v>2</v>
      </c>
      <c r="C3"/>
      <c r="D3" s="42" t="s">
        <v>48</v>
      </c>
      <c r="E3" s="42"/>
    </row>
    <row r="4" spans="2:5" ht="15.75">
      <c r="B4" s="2"/>
      <c r="C4"/>
      <c r="D4" s="42"/>
      <c r="E4" s="42"/>
    </row>
    <row r="5" spans="2:5" ht="15.75">
      <c r="B5" s="2" t="s">
        <v>3</v>
      </c>
      <c r="C5"/>
      <c r="D5" s="42" t="s">
        <v>49</v>
      </c>
      <c r="E5" s="42"/>
    </row>
    <row r="7" spans="2:5" ht="18">
      <c r="B7" s="4" t="s">
        <v>38</v>
      </c>
      <c r="D7" s="30"/>
      <c r="E7" s="1" t="s">
        <v>50</v>
      </c>
    </row>
    <row r="9" spans="1:7" ht="7.5" customHeight="1">
      <c r="A9" s="5"/>
      <c r="B9" s="6"/>
      <c r="C9" s="7"/>
      <c r="D9" s="31"/>
      <c r="E9" s="7"/>
      <c r="F9" s="6"/>
      <c r="G9" s="8"/>
    </row>
    <row r="10" spans="1:7" s="15" customFormat="1" ht="15">
      <c r="A10" s="9"/>
      <c r="B10" s="10" t="s">
        <v>7</v>
      </c>
      <c r="C10" s="11" t="s">
        <v>8</v>
      </c>
      <c r="D10" s="12"/>
      <c r="E10" s="12" t="s">
        <v>357</v>
      </c>
      <c r="F10" s="13" t="s">
        <v>12</v>
      </c>
      <c r="G10" s="14"/>
    </row>
    <row r="11" spans="1:7" ht="7.5" customHeight="1">
      <c r="A11" s="16"/>
      <c r="B11" s="17"/>
      <c r="C11" s="18"/>
      <c r="D11" s="32"/>
      <c r="E11" s="18"/>
      <c r="F11" s="17"/>
      <c r="G11" s="19"/>
    </row>
    <row r="12" spans="1:7" ht="15.75">
      <c r="A12" s="16"/>
      <c r="B12" s="20" t="s">
        <v>13</v>
      </c>
      <c r="C12" s="40" t="s">
        <v>51</v>
      </c>
      <c r="D12" s="33"/>
      <c r="E12" s="111"/>
      <c r="F12" s="37">
        <v>28.78</v>
      </c>
      <c r="G12" s="19"/>
    </row>
    <row r="13" spans="1:7" ht="15.75">
      <c r="A13" s="16"/>
      <c r="B13" s="22" t="s">
        <v>15</v>
      </c>
      <c r="C13" s="41" t="s">
        <v>52</v>
      </c>
      <c r="D13" s="34"/>
      <c r="E13" s="115">
        <v>1</v>
      </c>
      <c r="F13" s="38">
        <v>30.66</v>
      </c>
      <c r="G13" s="19"/>
    </row>
    <row r="14" spans="1:7" ht="15.75">
      <c r="A14" s="16"/>
      <c r="B14" s="22" t="s">
        <v>17</v>
      </c>
      <c r="C14" s="41" t="s">
        <v>53</v>
      </c>
      <c r="D14" s="34"/>
      <c r="E14" s="115">
        <v>2</v>
      </c>
      <c r="F14" s="38">
        <v>32</v>
      </c>
      <c r="G14" s="19"/>
    </row>
    <row r="15" spans="1:7" ht="15.75">
      <c r="A15" s="16"/>
      <c r="B15" s="22" t="s">
        <v>19</v>
      </c>
      <c r="C15" s="41"/>
      <c r="D15" s="34"/>
      <c r="E15" s="115"/>
      <c r="F15" s="38"/>
      <c r="G15" s="19"/>
    </row>
    <row r="16" spans="1:7" ht="15.75">
      <c r="A16" s="16"/>
      <c r="B16" s="22" t="s">
        <v>20</v>
      </c>
      <c r="C16" s="41"/>
      <c r="D16" s="34"/>
      <c r="E16" s="115"/>
      <c r="F16" s="38"/>
      <c r="G16" s="19"/>
    </row>
    <row r="17" spans="1:7" ht="15.75">
      <c r="A17" s="16"/>
      <c r="B17" s="22" t="s">
        <v>21</v>
      </c>
      <c r="C17" s="41" t="s">
        <v>54</v>
      </c>
      <c r="D17" s="34"/>
      <c r="E17" s="115">
        <v>4</v>
      </c>
      <c r="F17" s="38">
        <v>35.35</v>
      </c>
      <c r="G17" s="19"/>
    </row>
    <row r="18" spans="1:7" ht="15.75">
      <c r="A18" s="16"/>
      <c r="B18" s="22" t="s">
        <v>22</v>
      </c>
      <c r="C18" s="23"/>
      <c r="D18" s="34"/>
      <c r="E18" s="115"/>
      <c r="F18" s="38"/>
      <c r="G18" s="19"/>
    </row>
    <row r="19" spans="1:7" ht="15.75">
      <c r="A19" s="16"/>
      <c r="B19" s="22" t="s">
        <v>23</v>
      </c>
      <c r="C19" s="23"/>
      <c r="D19" s="34"/>
      <c r="E19" s="115"/>
      <c r="F19" s="38"/>
      <c r="G19" s="19"/>
    </row>
    <row r="20" spans="1:7" ht="15.75">
      <c r="A20" s="16"/>
      <c r="B20" s="22" t="s">
        <v>24</v>
      </c>
      <c r="C20" s="23"/>
      <c r="D20" s="34"/>
      <c r="E20" s="115"/>
      <c r="F20" s="38"/>
      <c r="G20" s="19"/>
    </row>
    <row r="21" spans="1:7" ht="15.75">
      <c r="A21" s="16"/>
      <c r="B21" s="22" t="s">
        <v>25</v>
      </c>
      <c r="C21" s="23"/>
      <c r="D21" s="34"/>
      <c r="E21" s="115"/>
      <c r="F21" s="38"/>
      <c r="G21" s="19"/>
    </row>
    <row r="22" spans="1:7" ht="15.75">
      <c r="A22" s="16"/>
      <c r="B22" s="22" t="s">
        <v>26</v>
      </c>
      <c r="C22" s="23"/>
      <c r="D22" s="34"/>
      <c r="E22" s="115"/>
      <c r="F22" s="38"/>
      <c r="G22" s="19"/>
    </row>
    <row r="23" spans="1:7" ht="15.75">
      <c r="A23" s="16"/>
      <c r="B23" s="22" t="s">
        <v>27</v>
      </c>
      <c r="C23" s="23"/>
      <c r="D23" s="34"/>
      <c r="E23" s="115"/>
      <c r="F23" s="38"/>
      <c r="G23" s="19"/>
    </row>
    <row r="24" spans="1:7" ht="15.75">
      <c r="A24" s="16"/>
      <c r="B24" s="22" t="s">
        <v>28</v>
      </c>
      <c r="C24" s="23" t="s">
        <v>45</v>
      </c>
      <c r="D24" s="34"/>
      <c r="E24" s="115"/>
      <c r="F24" s="38">
        <v>42.78</v>
      </c>
      <c r="G24" s="19"/>
    </row>
    <row r="25" spans="1:7" ht="15.75">
      <c r="A25" s="16"/>
      <c r="B25" s="22" t="s">
        <v>29</v>
      </c>
      <c r="C25" s="23"/>
      <c r="D25" s="34"/>
      <c r="E25" s="115"/>
      <c r="F25" s="38"/>
      <c r="G25" s="19"/>
    </row>
    <row r="26" spans="1:7" ht="15.75">
      <c r="A26" s="16"/>
      <c r="B26" s="22" t="s">
        <v>30</v>
      </c>
      <c r="C26" s="23"/>
      <c r="D26" s="34"/>
      <c r="E26" s="115"/>
      <c r="F26" s="38"/>
      <c r="G26" s="19"/>
    </row>
    <row r="27" spans="1:7" ht="15.75">
      <c r="A27" s="16"/>
      <c r="B27" s="22" t="s">
        <v>31</v>
      </c>
      <c r="C27" s="23"/>
      <c r="D27" s="34"/>
      <c r="E27" s="115"/>
      <c r="F27" s="38"/>
      <c r="G27" s="19"/>
    </row>
    <row r="28" spans="1:7" ht="15.75">
      <c r="A28" s="16"/>
      <c r="B28" s="22" t="s">
        <v>32</v>
      </c>
      <c r="C28" s="23"/>
      <c r="D28" s="34"/>
      <c r="E28" s="115"/>
      <c r="F28" s="38"/>
      <c r="G28" s="19"/>
    </row>
    <row r="29" spans="1:7" ht="15.75">
      <c r="A29" s="16"/>
      <c r="B29" s="22" t="s">
        <v>33</v>
      </c>
      <c r="C29" s="23"/>
      <c r="D29" s="34"/>
      <c r="E29" s="115"/>
      <c r="F29" s="38"/>
      <c r="G29" s="19"/>
    </row>
    <row r="30" spans="1:7" ht="15.75">
      <c r="A30" s="16"/>
      <c r="B30" s="22" t="s">
        <v>34</v>
      </c>
      <c r="C30" s="23"/>
      <c r="D30" s="34"/>
      <c r="E30" s="115"/>
      <c r="F30" s="38"/>
      <c r="G30" s="19"/>
    </row>
    <row r="31" spans="1:7" ht="15.75">
      <c r="A31" s="16"/>
      <c r="B31" s="43">
        <v>20</v>
      </c>
      <c r="C31" s="23"/>
      <c r="D31" s="34"/>
      <c r="E31" s="115"/>
      <c r="F31" s="38"/>
      <c r="G31" s="19"/>
    </row>
    <row r="32" spans="1:7" ht="15.75">
      <c r="A32" s="16"/>
      <c r="B32" s="43">
        <v>21</v>
      </c>
      <c r="C32" s="23"/>
      <c r="D32" s="34"/>
      <c r="E32" s="115"/>
      <c r="F32" s="38"/>
      <c r="G32" s="19"/>
    </row>
    <row r="33" spans="1:7" ht="15.75">
      <c r="A33" s="16"/>
      <c r="B33" s="43">
        <v>22</v>
      </c>
      <c r="C33" s="23"/>
      <c r="D33" s="34"/>
      <c r="E33" s="115"/>
      <c r="F33" s="38"/>
      <c r="G33" s="19"/>
    </row>
    <row r="34" spans="1:7" ht="15.75">
      <c r="A34" s="16"/>
      <c r="B34" s="43">
        <v>23</v>
      </c>
      <c r="C34" s="23"/>
      <c r="D34" s="34"/>
      <c r="E34" s="115"/>
      <c r="F34" s="38"/>
      <c r="G34" s="19"/>
    </row>
    <row r="35" spans="1:7" ht="15.75">
      <c r="A35" s="16"/>
      <c r="B35" s="43">
        <v>24</v>
      </c>
      <c r="C35" s="23"/>
      <c r="D35" s="34"/>
      <c r="E35" s="115"/>
      <c r="F35" s="38"/>
      <c r="G35" s="19"/>
    </row>
    <row r="36" spans="1:7" ht="15.75">
      <c r="A36" s="16"/>
      <c r="B36" s="43">
        <v>25</v>
      </c>
      <c r="C36" s="23"/>
      <c r="D36" s="34"/>
      <c r="E36" s="115"/>
      <c r="F36" s="38"/>
      <c r="G36" s="19"/>
    </row>
    <row r="37" spans="1:7" ht="15.75">
      <c r="A37" s="16"/>
      <c r="B37" s="43">
        <v>26</v>
      </c>
      <c r="C37" s="23"/>
      <c r="D37" s="34"/>
      <c r="E37" s="115"/>
      <c r="F37" s="38"/>
      <c r="G37" s="19"/>
    </row>
    <row r="38" spans="1:7" ht="15.75">
      <c r="A38" s="16"/>
      <c r="B38" s="22"/>
      <c r="C38" s="23"/>
      <c r="D38" s="34"/>
      <c r="E38" s="23"/>
      <c r="F38" s="38"/>
      <c r="G38" s="19"/>
    </row>
    <row r="39" spans="1:7" ht="15.75">
      <c r="A39" s="16"/>
      <c r="B39" s="24"/>
      <c r="C39" s="25"/>
      <c r="D39" s="35"/>
      <c r="E39" s="25"/>
      <c r="F39" s="39"/>
      <c r="G39" s="19"/>
    </row>
    <row r="40" spans="1:7" ht="15.75">
      <c r="A40" s="26"/>
      <c r="B40" s="27"/>
      <c r="C40" s="28"/>
      <c r="D40" s="36"/>
      <c r="E40" s="28"/>
      <c r="F40" s="27"/>
      <c r="G40" s="29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D19" sqref="D19"/>
    </sheetView>
  </sheetViews>
  <sheetFormatPr defaultColWidth="9.00390625" defaultRowHeight="12.75"/>
  <cols>
    <col min="1" max="1" width="1.75390625" style="1" customWidth="1"/>
    <col min="2" max="2" width="10.875" style="3" customWidth="1"/>
    <col min="3" max="3" width="22.75390625" style="1" customWidth="1"/>
    <col min="4" max="4" width="9.75390625" style="15" customWidth="1"/>
    <col min="5" max="5" width="9.75390625" style="1" customWidth="1"/>
    <col min="6" max="6" width="15.75390625" style="3" customWidth="1"/>
    <col min="7" max="7" width="1.75390625" style="1" customWidth="1"/>
    <col min="8" max="16384" width="9.125" style="1" customWidth="1"/>
  </cols>
  <sheetData>
    <row r="1" spans="2:5" ht="15.75">
      <c r="B1" s="2" t="s">
        <v>0</v>
      </c>
      <c r="C1"/>
      <c r="D1" s="42" t="s">
        <v>55</v>
      </c>
      <c r="E1" s="42"/>
    </row>
    <row r="2" spans="2:5" ht="15.75">
      <c r="B2" s="2"/>
      <c r="C2"/>
      <c r="D2" s="42"/>
      <c r="E2" s="42"/>
    </row>
    <row r="3" spans="2:5" ht="15.75">
      <c r="B3" s="2" t="s">
        <v>2</v>
      </c>
      <c r="C3"/>
      <c r="D3" s="42" t="s">
        <v>56</v>
      </c>
      <c r="E3" s="42"/>
    </row>
    <row r="4" spans="2:5" ht="15.75">
      <c r="B4" s="2"/>
      <c r="C4"/>
      <c r="D4" s="42"/>
      <c r="E4" s="42"/>
    </row>
    <row r="5" spans="2:5" ht="15.75">
      <c r="B5" s="2" t="s">
        <v>3</v>
      </c>
      <c r="C5"/>
      <c r="D5" s="42" t="s">
        <v>57</v>
      </c>
      <c r="E5" s="42"/>
    </row>
    <row r="7" spans="2:5" ht="18">
      <c r="B7" s="4" t="s">
        <v>38</v>
      </c>
      <c r="D7" s="30"/>
      <c r="E7" s="1" t="s">
        <v>58</v>
      </c>
    </row>
    <row r="9" spans="1:7" ht="7.5" customHeight="1">
      <c r="A9" s="5"/>
      <c r="B9" s="6"/>
      <c r="C9" s="7"/>
      <c r="D9" s="31"/>
      <c r="E9" s="7"/>
      <c r="F9" s="6"/>
      <c r="G9" s="8"/>
    </row>
    <row r="10" spans="1:7" s="15" customFormat="1" ht="15">
      <c r="A10" s="9"/>
      <c r="B10" s="10" t="s">
        <v>7</v>
      </c>
      <c r="C10" s="11" t="s">
        <v>8</v>
      </c>
      <c r="D10" s="12"/>
      <c r="E10" s="12" t="s">
        <v>357</v>
      </c>
      <c r="F10" s="13" t="s">
        <v>12</v>
      </c>
      <c r="G10" s="14"/>
    </row>
    <row r="11" spans="1:7" ht="7.5" customHeight="1">
      <c r="A11" s="16"/>
      <c r="B11" s="17"/>
      <c r="C11" s="18"/>
      <c r="D11" s="32"/>
      <c r="E11" s="18"/>
      <c r="F11" s="17"/>
      <c r="G11" s="19"/>
    </row>
    <row r="12" spans="1:7" ht="21" customHeight="1">
      <c r="A12" s="16"/>
      <c r="B12" s="20" t="s">
        <v>13</v>
      </c>
      <c r="C12" s="40" t="s">
        <v>59</v>
      </c>
      <c r="D12" s="33"/>
      <c r="E12" s="111"/>
      <c r="F12" s="37">
        <v>26.4</v>
      </c>
      <c r="G12" s="19"/>
    </row>
    <row r="13" spans="1:7" ht="21" customHeight="1">
      <c r="A13" s="16"/>
      <c r="B13" s="22" t="s">
        <v>15</v>
      </c>
      <c r="C13" s="41" t="s">
        <v>60</v>
      </c>
      <c r="D13" s="34"/>
      <c r="E13" s="115">
        <v>1</v>
      </c>
      <c r="F13" s="38">
        <v>30.56</v>
      </c>
      <c r="G13" s="19"/>
    </row>
    <row r="14" spans="1:7" ht="21" customHeight="1">
      <c r="A14" s="16"/>
      <c r="B14" s="22" t="s">
        <v>17</v>
      </c>
      <c r="C14" s="41" t="s">
        <v>61</v>
      </c>
      <c r="D14" s="34"/>
      <c r="E14" s="115">
        <v>2</v>
      </c>
      <c r="F14" s="38">
        <v>30.84</v>
      </c>
      <c r="G14" s="19"/>
    </row>
    <row r="15" spans="1:7" ht="21" customHeight="1">
      <c r="A15" s="16"/>
      <c r="B15" s="22" t="s">
        <v>19</v>
      </c>
      <c r="C15" s="41" t="s">
        <v>62</v>
      </c>
      <c r="D15" s="34"/>
      <c r="E15" s="115"/>
      <c r="F15" s="38">
        <v>34.34</v>
      </c>
      <c r="G15" s="19"/>
    </row>
    <row r="16" spans="1:7" ht="21" customHeight="1">
      <c r="A16" s="16"/>
      <c r="B16" s="22" t="s">
        <v>20</v>
      </c>
      <c r="C16" s="41" t="s">
        <v>63</v>
      </c>
      <c r="D16" s="34"/>
      <c r="E16" s="115">
        <v>3</v>
      </c>
      <c r="F16" s="38">
        <v>34.41</v>
      </c>
      <c r="G16" s="19"/>
    </row>
    <row r="17" spans="1:7" ht="21" customHeight="1">
      <c r="A17" s="16"/>
      <c r="B17" s="22" t="s">
        <v>21</v>
      </c>
      <c r="C17" s="41" t="s">
        <v>64</v>
      </c>
      <c r="D17" s="34"/>
      <c r="E17" s="115">
        <v>4</v>
      </c>
      <c r="F17" s="38">
        <v>34.59</v>
      </c>
      <c r="G17" s="19"/>
    </row>
    <row r="18" spans="1:7" ht="21" customHeight="1">
      <c r="A18" s="16"/>
      <c r="B18" s="22" t="s">
        <v>22</v>
      </c>
      <c r="C18" s="23" t="s">
        <v>65</v>
      </c>
      <c r="D18" s="34"/>
      <c r="E18" s="115"/>
      <c r="F18" s="38">
        <v>34.81</v>
      </c>
      <c r="G18" s="19"/>
    </row>
    <row r="19" spans="1:7" ht="21" customHeight="1">
      <c r="A19" s="16"/>
      <c r="B19" s="22" t="s">
        <v>23</v>
      </c>
      <c r="C19" s="129" t="s">
        <v>14</v>
      </c>
      <c r="D19" s="34"/>
      <c r="E19" s="115">
        <v>5</v>
      </c>
      <c r="F19" s="38">
        <v>34.87</v>
      </c>
      <c r="G19" s="19"/>
    </row>
    <row r="20" spans="1:7" ht="21" customHeight="1">
      <c r="A20" s="16"/>
      <c r="B20" s="22" t="s">
        <v>24</v>
      </c>
      <c r="C20" s="23" t="s">
        <v>66</v>
      </c>
      <c r="D20" s="34"/>
      <c r="E20" s="115">
        <v>6</v>
      </c>
      <c r="F20" s="38">
        <v>36.04</v>
      </c>
      <c r="G20" s="19"/>
    </row>
    <row r="21" spans="1:7" ht="21" customHeight="1">
      <c r="A21" s="16"/>
      <c r="B21" s="22" t="s">
        <v>25</v>
      </c>
      <c r="C21" s="23" t="s">
        <v>67</v>
      </c>
      <c r="D21" s="34"/>
      <c r="E21" s="115">
        <v>7</v>
      </c>
      <c r="F21" s="38">
        <v>36.78</v>
      </c>
      <c r="G21" s="19"/>
    </row>
    <row r="22" spans="1:7" ht="21" customHeight="1">
      <c r="A22" s="16"/>
      <c r="B22" s="22" t="s">
        <v>26</v>
      </c>
      <c r="C22" s="23" t="s">
        <v>68</v>
      </c>
      <c r="D22" s="34"/>
      <c r="E22" s="115"/>
      <c r="F22" s="38">
        <v>38.97</v>
      </c>
      <c r="G22" s="19"/>
    </row>
    <row r="23" spans="1:7" ht="21" customHeight="1">
      <c r="A23" s="16"/>
      <c r="B23" s="22" t="s">
        <v>27</v>
      </c>
      <c r="C23" s="23" t="s">
        <v>69</v>
      </c>
      <c r="D23" s="34"/>
      <c r="E23" s="115">
        <v>8</v>
      </c>
      <c r="F23" s="38">
        <v>42.09</v>
      </c>
      <c r="G23" s="19"/>
    </row>
    <row r="24" spans="1:7" ht="21" customHeight="1">
      <c r="A24" s="16"/>
      <c r="B24" s="22" t="s">
        <v>28</v>
      </c>
      <c r="C24" s="130" t="s">
        <v>4</v>
      </c>
      <c r="D24" s="34"/>
      <c r="E24" s="115">
        <v>9</v>
      </c>
      <c r="F24" s="38">
        <v>43</v>
      </c>
      <c r="G24" s="19"/>
    </row>
    <row r="25" spans="1:7" ht="21" customHeight="1">
      <c r="A25" s="16"/>
      <c r="B25" s="22" t="s">
        <v>29</v>
      </c>
      <c r="C25" s="23" t="s">
        <v>57</v>
      </c>
      <c r="D25" s="34"/>
      <c r="E25" s="115">
        <v>10</v>
      </c>
      <c r="F25" s="38">
        <v>47.12</v>
      </c>
      <c r="G25" s="19"/>
    </row>
    <row r="26" spans="1:7" ht="21" customHeight="1">
      <c r="A26" s="16"/>
      <c r="B26" s="22" t="s">
        <v>30</v>
      </c>
      <c r="C26" s="23" t="s">
        <v>52</v>
      </c>
      <c r="D26" s="34"/>
      <c r="E26" s="115">
        <v>11</v>
      </c>
      <c r="F26" s="38">
        <v>47.54</v>
      </c>
      <c r="G26" s="19"/>
    </row>
    <row r="27" spans="1:7" ht="21" customHeight="1">
      <c r="A27" s="16"/>
      <c r="B27" s="22" t="s">
        <v>31</v>
      </c>
      <c r="C27" s="23" t="s">
        <v>95</v>
      </c>
      <c r="D27" s="34"/>
      <c r="E27" s="115">
        <v>12</v>
      </c>
      <c r="F27" s="38"/>
      <c r="G27" s="19"/>
    </row>
    <row r="28" spans="1:7" ht="21" customHeight="1">
      <c r="A28" s="16"/>
      <c r="B28" s="22" t="s">
        <v>32</v>
      </c>
      <c r="C28" s="23" t="s">
        <v>97</v>
      </c>
      <c r="D28" s="34"/>
      <c r="E28" s="115">
        <v>13</v>
      </c>
      <c r="F28" s="38"/>
      <c r="G28" s="19"/>
    </row>
    <row r="29" spans="1:7" ht="15.75">
      <c r="A29" s="16"/>
      <c r="B29" s="51"/>
      <c r="C29" s="18"/>
      <c r="D29" s="32"/>
      <c r="E29" s="18"/>
      <c r="F29" s="46"/>
      <c r="G29" s="19"/>
    </row>
    <row r="30" spans="1:7" ht="15.75">
      <c r="A30" s="16"/>
      <c r="B30" s="53"/>
      <c r="C30" s="28"/>
      <c r="D30" s="36"/>
      <c r="E30" s="28"/>
      <c r="F30" s="47"/>
      <c r="G30" s="19"/>
    </row>
    <row r="31" spans="1:7" ht="7.5" customHeight="1">
      <c r="A31" s="26"/>
      <c r="B31" s="27"/>
      <c r="C31" s="28"/>
      <c r="D31" s="36"/>
      <c r="E31" s="28"/>
      <c r="F31" s="27"/>
      <c r="G31" s="29"/>
    </row>
  </sheetData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F16" sqref="F16"/>
    </sheetView>
  </sheetViews>
  <sheetFormatPr defaultColWidth="9.00390625" defaultRowHeight="12.75"/>
  <cols>
    <col min="1" max="1" width="1.75390625" style="1" customWidth="1"/>
    <col min="2" max="2" width="10.875" style="3" customWidth="1"/>
    <col min="3" max="3" width="22.75390625" style="1" customWidth="1"/>
    <col min="4" max="4" width="9.75390625" style="15" customWidth="1"/>
    <col min="5" max="6" width="9.75390625" style="1" customWidth="1"/>
    <col min="7" max="7" width="15.75390625" style="3" customWidth="1"/>
    <col min="8" max="8" width="1.75390625" style="1" customWidth="1"/>
    <col min="9" max="16384" width="9.125" style="1" customWidth="1"/>
  </cols>
  <sheetData>
    <row r="1" spans="2:6" ht="15.75">
      <c r="B1" s="2" t="s">
        <v>0</v>
      </c>
      <c r="C1"/>
      <c r="D1" s="42" t="s">
        <v>70</v>
      </c>
      <c r="E1" s="42"/>
      <c r="F1" s="42"/>
    </row>
    <row r="2" spans="2:6" ht="15.75">
      <c r="B2" s="2"/>
      <c r="C2"/>
      <c r="D2" s="42"/>
      <c r="E2" s="42"/>
      <c r="F2" s="42"/>
    </row>
    <row r="3" spans="2:6" ht="15.75">
      <c r="B3" s="2" t="s">
        <v>2</v>
      </c>
      <c r="C3"/>
      <c r="D3" s="42" t="s">
        <v>71</v>
      </c>
      <c r="E3" s="42"/>
      <c r="F3" s="42"/>
    </row>
    <row r="4" spans="2:6" ht="15.75">
      <c r="B4" s="2"/>
      <c r="C4"/>
      <c r="D4" s="42"/>
      <c r="E4" s="42"/>
      <c r="F4" s="42"/>
    </row>
    <row r="5" spans="2:6" ht="15.75">
      <c r="B5" s="2" t="s">
        <v>3</v>
      </c>
      <c r="C5"/>
      <c r="D5" s="42" t="s">
        <v>72</v>
      </c>
      <c r="E5" s="42"/>
      <c r="F5" s="42"/>
    </row>
    <row r="7" spans="2:5" ht="18">
      <c r="B7" s="4" t="s">
        <v>38</v>
      </c>
      <c r="D7" s="30"/>
      <c r="E7" s="1" t="s">
        <v>73</v>
      </c>
    </row>
    <row r="9" spans="1:8" ht="7.5" customHeight="1">
      <c r="A9" s="5"/>
      <c r="B9" s="6"/>
      <c r="C9" s="7"/>
      <c r="D9" s="31"/>
      <c r="E9" s="7"/>
      <c r="F9" s="7"/>
      <c r="G9" s="6"/>
      <c r="H9" s="8"/>
    </row>
    <row r="10" spans="1:8" s="15" customFormat="1" ht="15">
      <c r="A10" s="9"/>
      <c r="B10" s="10" t="s">
        <v>7</v>
      </c>
      <c r="C10" s="11" t="s">
        <v>8</v>
      </c>
      <c r="D10" s="12" t="s">
        <v>74</v>
      </c>
      <c r="E10" s="11" t="s">
        <v>75</v>
      </c>
      <c r="F10" s="12" t="s">
        <v>76</v>
      </c>
      <c r="G10" s="13" t="s">
        <v>12</v>
      </c>
      <c r="H10" s="14"/>
    </row>
    <row r="11" spans="1:8" ht="7.5" customHeight="1">
      <c r="A11" s="16"/>
      <c r="B11" s="17"/>
      <c r="C11" s="18"/>
      <c r="D11" s="32"/>
      <c r="E11" s="18"/>
      <c r="F11" s="18"/>
      <c r="G11" s="17"/>
      <c r="H11" s="19"/>
    </row>
    <row r="12" spans="1:8" ht="15.75">
      <c r="A12" s="16"/>
      <c r="B12" s="20" t="s">
        <v>13</v>
      </c>
      <c r="C12" s="40" t="s">
        <v>61</v>
      </c>
      <c r="D12" s="33">
        <v>68.2</v>
      </c>
      <c r="E12" s="21">
        <v>42.8</v>
      </c>
      <c r="F12" s="132">
        <v>41</v>
      </c>
      <c r="G12" s="37">
        <v>152</v>
      </c>
      <c r="H12" s="19"/>
    </row>
    <row r="13" spans="1:8" ht="15.75">
      <c r="A13" s="16"/>
      <c r="B13" s="22" t="s">
        <v>15</v>
      </c>
      <c r="C13" s="41" t="s">
        <v>77</v>
      </c>
      <c r="D13" s="34">
        <v>67.8</v>
      </c>
      <c r="E13" s="23">
        <v>42.2</v>
      </c>
      <c r="F13" s="23">
        <v>45.8</v>
      </c>
      <c r="G13" s="38">
        <v>155.8</v>
      </c>
      <c r="H13" s="19"/>
    </row>
    <row r="14" spans="1:8" ht="15.75">
      <c r="A14" s="16"/>
      <c r="B14" s="22" t="s">
        <v>17</v>
      </c>
      <c r="C14" s="131" t="s">
        <v>14</v>
      </c>
      <c r="D14" s="34">
        <v>67.2</v>
      </c>
      <c r="E14" s="23">
        <v>46.2</v>
      </c>
      <c r="F14" s="23">
        <v>44.6</v>
      </c>
      <c r="G14" s="38">
        <v>158</v>
      </c>
      <c r="H14" s="19"/>
    </row>
    <row r="15" spans="1:8" ht="15.75">
      <c r="A15" s="16"/>
      <c r="B15" s="22" t="s">
        <v>19</v>
      </c>
      <c r="C15" s="41" t="s">
        <v>78</v>
      </c>
      <c r="D15" s="34">
        <v>74.2</v>
      </c>
      <c r="E15" s="23">
        <v>47.6</v>
      </c>
      <c r="F15" s="23">
        <v>46.8</v>
      </c>
      <c r="G15" s="38">
        <v>168.6</v>
      </c>
      <c r="H15" s="19"/>
    </row>
    <row r="16" spans="1:8" ht="15.75">
      <c r="A16" s="16"/>
      <c r="B16" s="22" t="s">
        <v>20</v>
      </c>
      <c r="C16" s="41" t="s">
        <v>79</v>
      </c>
      <c r="D16" s="34">
        <v>68.6</v>
      </c>
      <c r="E16" s="23">
        <v>46.4</v>
      </c>
      <c r="F16" s="133">
        <v>57</v>
      </c>
      <c r="G16" s="38">
        <v>172</v>
      </c>
      <c r="H16" s="19"/>
    </row>
    <row r="17" spans="1:8" ht="15.75">
      <c r="A17" s="16"/>
      <c r="B17" s="22" t="s">
        <v>21</v>
      </c>
      <c r="C17" s="41" t="s">
        <v>80</v>
      </c>
      <c r="D17" s="34">
        <v>79.2</v>
      </c>
      <c r="E17" s="23">
        <v>54</v>
      </c>
      <c r="F17" s="23">
        <v>58.4</v>
      </c>
      <c r="G17" s="38">
        <v>191.6</v>
      </c>
      <c r="H17" s="19"/>
    </row>
    <row r="18" spans="1:8" ht="15.75">
      <c r="A18" s="16"/>
      <c r="B18" s="22" t="s">
        <v>22</v>
      </c>
      <c r="C18" s="23" t="s">
        <v>81</v>
      </c>
      <c r="D18" s="34">
        <v>77</v>
      </c>
      <c r="E18" s="23">
        <v>50</v>
      </c>
      <c r="F18" s="23">
        <v>58.4</v>
      </c>
      <c r="G18" s="38">
        <v>192</v>
      </c>
      <c r="H18" s="19"/>
    </row>
    <row r="19" spans="1:8" ht="15.75">
      <c r="A19" s="16"/>
      <c r="B19" s="22" t="s">
        <v>23</v>
      </c>
      <c r="C19" s="23" t="s">
        <v>82</v>
      </c>
      <c r="D19" s="34">
        <v>90.8</v>
      </c>
      <c r="E19" s="23">
        <v>53.4</v>
      </c>
      <c r="F19" s="23">
        <v>50.8</v>
      </c>
      <c r="G19" s="38">
        <v>195</v>
      </c>
      <c r="H19" s="19"/>
    </row>
    <row r="20" spans="1:8" ht="15.75">
      <c r="A20" s="16"/>
      <c r="B20" s="22" t="s">
        <v>24</v>
      </c>
      <c r="C20" s="23" t="s">
        <v>83</v>
      </c>
      <c r="D20" s="34">
        <v>76</v>
      </c>
      <c r="E20" s="23">
        <v>52.6</v>
      </c>
      <c r="F20" s="23">
        <v>72.8</v>
      </c>
      <c r="G20" s="38">
        <v>201.4</v>
      </c>
      <c r="H20" s="19"/>
    </row>
    <row r="21" spans="1:8" ht="15.75">
      <c r="A21" s="16"/>
      <c r="B21" s="22" t="s">
        <v>25</v>
      </c>
      <c r="C21" s="23" t="s">
        <v>84</v>
      </c>
      <c r="D21" s="34">
        <v>77</v>
      </c>
      <c r="E21" s="23">
        <v>47.4</v>
      </c>
      <c r="F21" s="23">
        <v>102.6</v>
      </c>
      <c r="G21" s="38">
        <v>227</v>
      </c>
      <c r="H21" s="19"/>
    </row>
    <row r="22" spans="1:8" ht="15.75">
      <c r="A22" s="16"/>
      <c r="B22" s="22">
        <v>11</v>
      </c>
      <c r="C22" s="23" t="s">
        <v>66</v>
      </c>
      <c r="D22" s="34">
        <v>71.4</v>
      </c>
      <c r="E22" s="34">
        <v>49.2</v>
      </c>
      <c r="F22" s="34" t="s">
        <v>46</v>
      </c>
      <c r="G22" s="38"/>
      <c r="H22" s="19"/>
    </row>
    <row r="23" spans="1:8" ht="15.75">
      <c r="A23" s="16"/>
      <c r="B23" s="22">
        <v>12</v>
      </c>
      <c r="C23" s="23" t="s">
        <v>86</v>
      </c>
      <c r="D23" s="34">
        <v>75.4</v>
      </c>
      <c r="E23" s="34">
        <v>49.6</v>
      </c>
      <c r="F23" s="34" t="s">
        <v>46</v>
      </c>
      <c r="G23" s="38"/>
      <c r="H23" s="19"/>
    </row>
    <row r="24" spans="1:8" ht="15.75">
      <c r="A24" s="16"/>
      <c r="B24" s="22">
        <v>13</v>
      </c>
      <c r="C24" s="23" t="s">
        <v>88</v>
      </c>
      <c r="D24" s="34">
        <v>86.6</v>
      </c>
      <c r="E24" s="34">
        <v>87.4</v>
      </c>
      <c r="F24" s="34" t="s">
        <v>46</v>
      </c>
      <c r="G24" s="38"/>
      <c r="H24" s="19"/>
    </row>
    <row r="25" spans="1:8" ht="15.75">
      <c r="A25" s="16"/>
      <c r="B25" s="22">
        <v>14</v>
      </c>
      <c r="C25" s="23" t="s">
        <v>85</v>
      </c>
      <c r="D25" s="34">
        <v>70.6</v>
      </c>
      <c r="E25" s="34" t="s">
        <v>46</v>
      </c>
      <c r="F25" s="34" t="s">
        <v>46</v>
      </c>
      <c r="G25" s="38"/>
      <c r="H25" s="19"/>
    </row>
    <row r="26" spans="1:8" ht="15.75">
      <c r="A26" s="16"/>
      <c r="B26" s="22">
        <v>15</v>
      </c>
      <c r="C26" s="23" t="s">
        <v>87</v>
      </c>
      <c r="D26" s="34">
        <v>76</v>
      </c>
      <c r="E26" s="34" t="s">
        <v>46</v>
      </c>
      <c r="F26" s="34" t="s">
        <v>46</v>
      </c>
      <c r="G26" s="38"/>
      <c r="H26" s="19"/>
    </row>
    <row r="27" spans="1:8" ht="15.75">
      <c r="A27" s="16"/>
      <c r="B27" s="22"/>
      <c r="C27" s="23"/>
      <c r="D27" s="34"/>
      <c r="E27" s="23"/>
      <c r="F27" s="23"/>
      <c r="G27" s="38"/>
      <c r="H27" s="19"/>
    </row>
    <row r="28" spans="1:8" ht="15.75">
      <c r="A28" s="16"/>
      <c r="B28" s="24"/>
      <c r="C28" s="25"/>
      <c r="D28" s="35"/>
      <c r="E28" s="25"/>
      <c r="F28" s="25"/>
      <c r="G28" s="39"/>
      <c r="H28" s="19"/>
    </row>
    <row r="29" spans="1:8" ht="15.75">
      <c r="A29" s="26"/>
      <c r="B29" s="27"/>
      <c r="C29" s="28"/>
      <c r="D29" s="36"/>
      <c r="E29" s="28"/>
      <c r="F29" s="28"/>
      <c r="G29" s="27"/>
      <c r="H29" s="29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showGridLines="0" workbookViewId="0" topLeftCell="A1">
      <selection activeCell="C16" sqref="C16"/>
    </sheetView>
  </sheetViews>
  <sheetFormatPr defaultColWidth="9.00390625" defaultRowHeight="12.75"/>
  <cols>
    <col min="1" max="1" width="1.75390625" style="1" customWidth="1"/>
    <col min="2" max="2" width="10.875" style="3" customWidth="1"/>
    <col min="3" max="3" width="22.75390625" style="1" customWidth="1"/>
    <col min="4" max="4" width="9.75390625" style="15" customWidth="1"/>
    <col min="5" max="6" width="9.75390625" style="1" customWidth="1"/>
    <col min="7" max="7" width="15.75390625" style="3" customWidth="1"/>
    <col min="8" max="8" width="1.75390625" style="1" customWidth="1"/>
    <col min="9" max="16384" width="9.125" style="1" customWidth="1"/>
  </cols>
  <sheetData>
    <row r="1" spans="2:6" ht="15.75">
      <c r="B1" s="2" t="s">
        <v>0</v>
      </c>
      <c r="C1"/>
      <c r="D1" s="42" t="s">
        <v>89</v>
      </c>
      <c r="E1" s="42"/>
      <c r="F1" s="42"/>
    </row>
    <row r="2" spans="2:6" ht="15.75">
      <c r="B2" s="2"/>
      <c r="C2"/>
      <c r="D2" s="42"/>
      <c r="E2" s="42"/>
      <c r="F2" s="42"/>
    </row>
    <row r="3" spans="2:6" ht="15.75">
      <c r="B3" s="2" t="s">
        <v>2</v>
      </c>
      <c r="C3"/>
      <c r="D3" s="42" t="s">
        <v>90</v>
      </c>
      <c r="E3" s="42"/>
      <c r="F3" s="42"/>
    </row>
    <row r="4" spans="2:6" ht="15.75">
      <c r="B4" s="2"/>
      <c r="C4"/>
      <c r="D4"/>
      <c r="E4" s="42"/>
      <c r="F4" s="42"/>
    </row>
    <row r="5" spans="2:6" ht="15.75">
      <c r="B5" s="2" t="s">
        <v>3</v>
      </c>
      <c r="C5"/>
      <c r="D5" s="42" t="s">
        <v>72</v>
      </c>
      <c r="E5" s="42"/>
      <c r="F5" s="42"/>
    </row>
    <row r="7" spans="2:7" ht="18">
      <c r="B7"/>
      <c r="C7" s="4" t="s">
        <v>38</v>
      </c>
      <c r="D7" s="30"/>
      <c r="G7" s="97" t="s">
        <v>290</v>
      </c>
    </row>
    <row r="9" spans="1:8" ht="7.5" customHeight="1">
      <c r="A9" s="5"/>
      <c r="B9" s="6"/>
      <c r="C9" s="7"/>
      <c r="D9" s="31"/>
      <c r="E9" s="7"/>
      <c r="F9" s="7"/>
      <c r="G9" s="6"/>
      <c r="H9" s="8"/>
    </row>
    <row r="10" spans="1:9" s="15" customFormat="1" ht="15">
      <c r="A10" s="9"/>
      <c r="B10" s="10" t="s">
        <v>7</v>
      </c>
      <c r="C10" s="11" t="s">
        <v>8</v>
      </c>
      <c r="D10" s="12" t="s">
        <v>91</v>
      </c>
      <c r="E10" s="11" t="s">
        <v>92</v>
      </c>
      <c r="F10" s="12" t="s">
        <v>93</v>
      </c>
      <c r="G10" s="13" t="s">
        <v>94</v>
      </c>
      <c r="H10" s="14"/>
      <c r="I10" s="15" t="s">
        <v>357</v>
      </c>
    </row>
    <row r="11" spans="1:8" ht="7.5" customHeight="1">
      <c r="A11" s="16"/>
      <c r="B11" s="17"/>
      <c r="C11" s="18"/>
      <c r="D11" s="32"/>
      <c r="E11" s="18"/>
      <c r="F11" s="18"/>
      <c r="G11" s="17"/>
      <c r="H11" s="19"/>
    </row>
    <row r="12" spans="1:9" ht="21" customHeight="1">
      <c r="A12" s="16"/>
      <c r="B12" s="20" t="s">
        <v>13</v>
      </c>
      <c r="C12" s="40" t="s">
        <v>69</v>
      </c>
      <c r="D12" s="33">
        <v>27.4</v>
      </c>
      <c r="E12" s="21">
        <v>27.8</v>
      </c>
      <c r="F12" s="21">
        <v>26.4</v>
      </c>
      <c r="G12" s="37">
        <v>35</v>
      </c>
      <c r="H12" s="19"/>
      <c r="I12" s="127">
        <v>1</v>
      </c>
    </row>
    <row r="13" spans="1:9" ht="21" customHeight="1">
      <c r="A13" s="16"/>
      <c r="B13" s="22" t="s">
        <v>15</v>
      </c>
      <c r="C13" s="41" t="s">
        <v>82</v>
      </c>
      <c r="D13" s="34">
        <v>34</v>
      </c>
      <c r="E13" s="23">
        <v>35.8</v>
      </c>
      <c r="F13" s="23">
        <v>40.6</v>
      </c>
      <c r="G13" s="38">
        <v>45.8</v>
      </c>
      <c r="H13" s="19"/>
      <c r="I13" s="127"/>
    </row>
    <row r="14" spans="1:9" ht="21" customHeight="1">
      <c r="A14" s="16"/>
      <c r="B14" s="22" t="s">
        <v>17</v>
      </c>
      <c r="C14" s="41" t="s">
        <v>60</v>
      </c>
      <c r="D14" s="34">
        <v>28.2</v>
      </c>
      <c r="E14" s="23">
        <v>42.4</v>
      </c>
      <c r="F14" s="23"/>
      <c r="G14" s="38">
        <v>49.2</v>
      </c>
      <c r="H14" s="19"/>
      <c r="I14" s="127">
        <v>2</v>
      </c>
    </row>
    <row r="15" spans="1:9" ht="21" customHeight="1">
      <c r="A15" s="16"/>
      <c r="B15" s="22" t="s">
        <v>19</v>
      </c>
      <c r="C15" s="41" t="s">
        <v>57</v>
      </c>
      <c r="D15" s="34">
        <v>30.2</v>
      </c>
      <c r="E15" s="23">
        <v>36.2</v>
      </c>
      <c r="F15" s="23"/>
      <c r="G15" s="38">
        <v>46.6</v>
      </c>
      <c r="H15" s="19"/>
      <c r="I15" s="127">
        <v>3</v>
      </c>
    </row>
    <row r="16" spans="1:9" ht="21" customHeight="1">
      <c r="A16" s="16"/>
      <c r="B16" s="22" t="s">
        <v>20</v>
      </c>
      <c r="C16" s="131" t="s">
        <v>14</v>
      </c>
      <c r="D16" s="34">
        <v>31</v>
      </c>
      <c r="E16" s="23"/>
      <c r="F16" s="23"/>
      <c r="G16" s="38">
        <v>42.6</v>
      </c>
      <c r="H16" s="19"/>
      <c r="I16" s="127">
        <v>4</v>
      </c>
    </row>
    <row r="17" spans="1:9" ht="21" customHeight="1">
      <c r="A17" s="16"/>
      <c r="B17" s="22" t="s">
        <v>21</v>
      </c>
      <c r="C17" s="41" t="s">
        <v>95</v>
      </c>
      <c r="D17" s="34">
        <v>32.2</v>
      </c>
      <c r="E17" s="23"/>
      <c r="F17" s="23"/>
      <c r="G17" s="38">
        <v>38.4</v>
      </c>
      <c r="H17" s="19"/>
      <c r="I17" s="127">
        <v>5</v>
      </c>
    </row>
    <row r="18" spans="1:9" ht="21" customHeight="1">
      <c r="A18" s="16"/>
      <c r="B18" s="22" t="s">
        <v>22</v>
      </c>
      <c r="C18" s="23" t="s">
        <v>61</v>
      </c>
      <c r="D18" s="34">
        <v>45.2</v>
      </c>
      <c r="E18" s="23"/>
      <c r="F18" s="23"/>
      <c r="G18" s="38">
        <v>40.8</v>
      </c>
      <c r="H18" s="19"/>
      <c r="I18" s="127">
        <v>6</v>
      </c>
    </row>
    <row r="19" spans="1:9" ht="21" customHeight="1">
      <c r="A19" s="16"/>
      <c r="B19" s="22" t="s">
        <v>23</v>
      </c>
      <c r="C19" s="23" t="s">
        <v>68</v>
      </c>
      <c r="D19" s="34">
        <v>999</v>
      </c>
      <c r="E19" s="23"/>
      <c r="F19" s="23"/>
      <c r="G19" s="38">
        <v>44.6</v>
      </c>
      <c r="H19" s="19"/>
      <c r="I19" s="127"/>
    </row>
    <row r="20" spans="1:9" ht="21" customHeight="1">
      <c r="A20" s="16"/>
      <c r="B20" s="22" t="s">
        <v>24</v>
      </c>
      <c r="C20" s="23" t="s">
        <v>64</v>
      </c>
      <c r="D20" s="34"/>
      <c r="E20" s="23"/>
      <c r="F20" s="23"/>
      <c r="G20" s="38">
        <v>52</v>
      </c>
      <c r="H20" s="19"/>
      <c r="I20" s="127">
        <v>7</v>
      </c>
    </row>
    <row r="21" spans="1:9" ht="21" customHeight="1">
      <c r="A21" s="16"/>
      <c r="B21" s="22" t="s">
        <v>25</v>
      </c>
      <c r="C21" s="23" t="s">
        <v>96</v>
      </c>
      <c r="D21" s="34"/>
      <c r="E21" s="23"/>
      <c r="F21" s="23"/>
      <c r="G21" s="38">
        <v>52.8</v>
      </c>
      <c r="H21" s="19"/>
      <c r="I21" s="127"/>
    </row>
    <row r="22" spans="1:9" ht="21" customHeight="1">
      <c r="A22" s="16"/>
      <c r="B22" s="22" t="s">
        <v>26</v>
      </c>
      <c r="C22" s="23" t="s">
        <v>97</v>
      </c>
      <c r="D22" s="34"/>
      <c r="E22" s="23"/>
      <c r="F22" s="23"/>
      <c r="G22" s="38">
        <v>61.4</v>
      </c>
      <c r="H22" s="19"/>
      <c r="I22" s="127">
        <v>8</v>
      </c>
    </row>
    <row r="23" spans="1:9" ht="21" customHeight="1">
      <c r="A23" s="16"/>
      <c r="B23" s="22" t="s">
        <v>27</v>
      </c>
      <c r="C23" s="23" t="s">
        <v>86</v>
      </c>
      <c r="D23" s="34"/>
      <c r="E23" s="23"/>
      <c r="F23" s="23"/>
      <c r="G23" s="38">
        <v>65.4</v>
      </c>
      <c r="H23" s="19"/>
      <c r="I23" s="127">
        <v>9</v>
      </c>
    </row>
    <row r="24" spans="1:9" ht="21" customHeight="1">
      <c r="A24" s="16"/>
      <c r="B24" s="22" t="s">
        <v>28</v>
      </c>
      <c r="C24" s="23" t="s">
        <v>66</v>
      </c>
      <c r="D24" s="34"/>
      <c r="E24" s="23"/>
      <c r="F24" s="23"/>
      <c r="G24" s="38">
        <v>65.6</v>
      </c>
      <c r="H24" s="19"/>
      <c r="I24" s="127">
        <v>10</v>
      </c>
    </row>
    <row r="25" spans="1:9" ht="21" customHeight="1">
      <c r="A25" s="16"/>
      <c r="B25" s="22" t="s">
        <v>29</v>
      </c>
      <c r="C25" s="23" t="s">
        <v>98</v>
      </c>
      <c r="D25" s="34"/>
      <c r="E25" s="23"/>
      <c r="F25" s="23"/>
      <c r="G25" s="38">
        <v>70</v>
      </c>
      <c r="H25" s="19"/>
      <c r="I25" s="127">
        <v>11</v>
      </c>
    </row>
    <row r="26" spans="1:9" ht="21" customHeight="1">
      <c r="A26" s="16"/>
      <c r="B26" s="22" t="s">
        <v>30</v>
      </c>
      <c r="C26" s="23" t="s">
        <v>4</v>
      </c>
      <c r="D26" s="34"/>
      <c r="E26" s="23"/>
      <c r="F26" s="23"/>
      <c r="G26" s="38">
        <v>70.2</v>
      </c>
      <c r="H26" s="19"/>
      <c r="I26" s="127">
        <v>12</v>
      </c>
    </row>
    <row r="27" spans="1:9" ht="21" customHeight="1">
      <c r="A27" s="16"/>
      <c r="B27" s="22" t="s">
        <v>31</v>
      </c>
      <c r="C27" s="23" t="s">
        <v>52</v>
      </c>
      <c r="D27" s="34"/>
      <c r="E27" s="23"/>
      <c r="F27" s="23"/>
      <c r="G27" s="54" t="s">
        <v>46</v>
      </c>
      <c r="H27" s="19"/>
      <c r="I27" s="127">
        <v>13</v>
      </c>
    </row>
    <row r="28" spans="1:9" ht="15.75">
      <c r="A28" s="16"/>
      <c r="B28" s="51"/>
      <c r="C28" s="18"/>
      <c r="D28" s="32"/>
      <c r="E28" s="18"/>
      <c r="F28" s="18"/>
      <c r="G28" s="46"/>
      <c r="H28" s="19"/>
      <c r="I28" s="123"/>
    </row>
    <row r="29" spans="1:9" ht="15.75">
      <c r="A29" s="16"/>
      <c r="B29" s="53"/>
      <c r="C29" s="28"/>
      <c r="D29" s="36"/>
      <c r="E29" s="28"/>
      <c r="F29" s="28"/>
      <c r="G29" s="47"/>
      <c r="H29" s="19"/>
      <c r="I29" s="123"/>
    </row>
    <row r="30" spans="1:8" ht="7.5" customHeight="1">
      <c r="A30" s="26"/>
      <c r="B30" s="27"/>
      <c r="C30" s="28"/>
      <c r="D30" s="36"/>
      <c r="E30" s="28"/>
      <c r="F30" s="28"/>
      <c r="G30" s="27"/>
      <c r="H30" s="29"/>
    </row>
  </sheetData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G24" sqref="G24"/>
    </sheetView>
  </sheetViews>
  <sheetFormatPr defaultColWidth="9.00390625" defaultRowHeight="12.75"/>
  <cols>
    <col min="1" max="1" width="1.75390625" style="1" customWidth="1"/>
    <col min="2" max="2" width="10.875" style="3" customWidth="1"/>
    <col min="3" max="3" width="22.75390625" style="1" customWidth="1"/>
    <col min="4" max="4" width="9.75390625" style="15" customWidth="1"/>
    <col min="5" max="6" width="9.75390625" style="1" customWidth="1"/>
    <col min="7" max="7" width="15.75390625" style="3" customWidth="1"/>
    <col min="8" max="8" width="1.75390625" style="1" customWidth="1"/>
    <col min="9" max="16384" width="9.125" style="1" customWidth="1"/>
  </cols>
  <sheetData>
    <row r="1" spans="2:6" ht="15.75">
      <c r="B1" s="2" t="s">
        <v>0</v>
      </c>
      <c r="C1"/>
      <c r="D1" s="42" t="s">
        <v>99</v>
      </c>
      <c r="E1" s="42"/>
      <c r="F1" s="42"/>
    </row>
    <row r="2" spans="2:6" ht="15.75">
      <c r="B2" s="2"/>
      <c r="C2"/>
      <c r="D2" s="42"/>
      <c r="E2" s="42"/>
      <c r="F2" s="42"/>
    </row>
    <row r="3" spans="2:6" ht="15.75">
      <c r="B3" s="2" t="s">
        <v>2</v>
      </c>
      <c r="C3"/>
      <c r="D3" s="42"/>
      <c r="E3" s="42"/>
      <c r="F3" s="42"/>
    </row>
    <row r="4" spans="2:6" ht="15.75">
      <c r="B4" s="2"/>
      <c r="C4"/>
      <c r="D4" s="42"/>
      <c r="E4" s="42"/>
      <c r="F4" s="42"/>
    </row>
    <row r="5" spans="2:6" ht="15.75">
      <c r="B5" s="2" t="s">
        <v>3</v>
      </c>
      <c r="C5"/>
      <c r="D5" s="42" t="s">
        <v>66</v>
      </c>
      <c r="E5" s="42"/>
      <c r="F5" s="42"/>
    </row>
    <row r="7" spans="2:6" ht="18">
      <c r="B7"/>
      <c r="C7" s="4" t="s">
        <v>38</v>
      </c>
      <c r="D7" s="30"/>
      <c r="F7" s="1" t="s">
        <v>100</v>
      </c>
    </row>
    <row r="9" spans="1:8" ht="15.75">
      <c r="A9" s="5"/>
      <c r="B9" s="6"/>
      <c r="C9" s="7"/>
      <c r="D9" s="31"/>
      <c r="E9" s="7"/>
      <c r="F9" s="7"/>
      <c r="G9" s="6"/>
      <c r="H9" s="8"/>
    </row>
    <row r="10" spans="1:8" s="15" customFormat="1" ht="15">
      <c r="A10" s="9"/>
      <c r="B10" s="10" t="s">
        <v>7</v>
      </c>
      <c r="C10" s="11" t="s">
        <v>8</v>
      </c>
      <c r="D10" s="12" t="s">
        <v>101</v>
      </c>
      <c r="E10" s="11" t="s">
        <v>10</v>
      </c>
      <c r="F10" s="12" t="s">
        <v>357</v>
      </c>
      <c r="G10" s="13" t="s">
        <v>12</v>
      </c>
      <c r="H10" s="14"/>
    </row>
    <row r="11" spans="1:8" ht="15.75">
      <c r="A11" s="16"/>
      <c r="B11" s="17"/>
      <c r="C11" s="18"/>
      <c r="D11" s="32"/>
      <c r="E11" s="18"/>
      <c r="F11" s="18"/>
      <c r="G11" s="17"/>
      <c r="H11" s="19"/>
    </row>
    <row r="12" spans="1:8" ht="15.75">
      <c r="A12" s="16"/>
      <c r="B12" s="20" t="s">
        <v>13</v>
      </c>
      <c r="C12" s="40" t="s">
        <v>69</v>
      </c>
      <c r="D12" s="33">
        <v>23.18</v>
      </c>
      <c r="E12" s="21"/>
      <c r="F12" s="111">
        <v>1</v>
      </c>
      <c r="G12" s="112">
        <v>23.6</v>
      </c>
      <c r="H12" s="19"/>
    </row>
    <row r="13" spans="1:8" ht="15.75">
      <c r="A13" s="16"/>
      <c r="B13" s="22" t="s">
        <v>15</v>
      </c>
      <c r="C13" s="41" t="s">
        <v>60</v>
      </c>
      <c r="D13" s="34" t="s">
        <v>46</v>
      </c>
      <c r="E13" s="23"/>
      <c r="F13" s="115">
        <v>2</v>
      </c>
      <c r="G13" s="38">
        <v>23.75</v>
      </c>
      <c r="H13" s="19"/>
    </row>
    <row r="14" spans="1:8" ht="15.75">
      <c r="A14" s="16"/>
      <c r="B14" s="22" t="s">
        <v>17</v>
      </c>
      <c r="C14" s="41" t="s">
        <v>61</v>
      </c>
      <c r="D14" s="34">
        <v>23.47</v>
      </c>
      <c r="E14" s="23"/>
      <c r="F14" s="115">
        <v>3</v>
      </c>
      <c r="G14" s="38">
        <v>24.03</v>
      </c>
      <c r="H14" s="19"/>
    </row>
    <row r="15" spans="1:8" ht="15.75">
      <c r="A15" s="16"/>
      <c r="B15" s="22" t="s">
        <v>19</v>
      </c>
      <c r="C15" s="41" t="s">
        <v>57</v>
      </c>
      <c r="D15" s="34" t="s">
        <v>102</v>
      </c>
      <c r="E15" s="23"/>
      <c r="F15" s="115">
        <v>4</v>
      </c>
      <c r="G15" s="38">
        <v>26.15</v>
      </c>
      <c r="H15" s="19"/>
    </row>
    <row r="16" spans="1:8" ht="15.75">
      <c r="A16" s="16"/>
      <c r="B16" s="22" t="s">
        <v>20</v>
      </c>
      <c r="C16" s="41" t="s">
        <v>52</v>
      </c>
      <c r="D16" s="34"/>
      <c r="E16" s="23"/>
      <c r="F16" s="115">
        <v>5</v>
      </c>
      <c r="G16" s="38">
        <v>26.22</v>
      </c>
      <c r="H16" s="19"/>
    </row>
    <row r="17" spans="1:8" ht="15.75">
      <c r="A17" s="16"/>
      <c r="B17" s="22" t="s">
        <v>21</v>
      </c>
      <c r="C17" s="41" t="s">
        <v>64</v>
      </c>
      <c r="D17" s="34"/>
      <c r="E17" s="23"/>
      <c r="F17" s="115">
        <v>6</v>
      </c>
      <c r="G17" s="38">
        <v>27.33</v>
      </c>
      <c r="H17" s="19"/>
    </row>
    <row r="18" spans="1:8" ht="15.75">
      <c r="A18" s="16"/>
      <c r="B18" s="22" t="s">
        <v>22</v>
      </c>
      <c r="C18" s="23" t="s">
        <v>103</v>
      </c>
      <c r="D18" s="34"/>
      <c r="E18" s="23"/>
      <c r="F18" s="115"/>
      <c r="G18" s="38">
        <v>29.03</v>
      </c>
      <c r="H18" s="19"/>
    </row>
    <row r="19" spans="1:8" ht="15.75">
      <c r="A19" s="16"/>
      <c r="B19" s="22" t="s">
        <v>23</v>
      </c>
      <c r="C19" s="122" t="s">
        <v>54</v>
      </c>
      <c r="D19" s="34"/>
      <c r="E19" s="23"/>
      <c r="F19" s="115">
        <v>7</v>
      </c>
      <c r="G19" s="38">
        <v>30.28</v>
      </c>
      <c r="H19" s="19"/>
    </row>
    <row r="20" spans="1:8" ht="15.75">
      <c r="A20" s="16"/>
      <c r="B20" s="22" t="s">
        <v>24</v>
      </c>
      <c r="C20" s="23" t="s">
        <v>96</v>
      </c>
      <c r="D20" s="34"/>
      <c r="E20" s="23"/>
      <c r="F20" s="115"/>
      <c r="G20" s="38">
        <v>31.28</v>
      </c>
      <c r="H20" s="19"/>
    </row>
    <row r="21" spans="1:8" ht="15.75">
      <c r="A21" s="16"/>
      <c r="B21" s="22" t="s">
        <v>25</v>
      </c>
      <c r="C21" s="23" t="s">
        <v>63</v>
      </c>
      <c r="D21" s="34"/>
      <c r="E21" s="23"/>
      <c r="F21" s="115">
        <v>8</v>
      </c>
      <c r="G21" s="38">
        <v>32.37</v>
      </c>
      <c r="H21" s="19"/>
    </row>
    <row r="22" spans="1:8" ht="15.75">
      <c r="A22" s="16"/>
      <c r="B22" s="22" t="s">
        <v>26</v>
      </c>
      <c r="C22" s="23" t="s">
        <v>66</v>
      </c>
      <c r="D22" s="34"/>
      <c r="E22" s="23"/>
      <c r="F22" s="115">
        <v>9</v>
      </c>
      <c r="G22" s="38">
        <v>32.89</v>
      </c>
      <c r="H22" s="19"/>
    </row>
    <row r="23" spans="1:8" ht="15.75">
      <c r="A23" s="16"/>
      <c r="B23" s="22" t="s">
        <v>27</v>
      </c>
      <c r="C23" s="23" t="s">
        <v>86</v>
      </c>
      <c r="D23" s="34"/>
      <c r="E23" s="23"/>
      <c r="F23" s="115">
        <v>10</v>
      </c>
      <c r="G23" s="38">
        <v>33.06</v>
      </c>
      <c r="H23" s="19"/>
    </row>
    <row r="24" spans="1:8" ht="15.75">
      <c r="A24" s="16"/>
      <c r="B24" s="22" t="s">
        <v>28</v>
      </c>
      <c r="C24" s="23" t="s">
        <v>104</v>
      </c>
      <c r="D24" s="34"/>
      <c r="E24" s="23"/>
      <c r="F24" s="115"/>
      <c r="G24" s="116">
        <v>34</v>
      </c>
      <c r="H24" s="19"/>
    </row>
    <row r="25" spans="1:8" ht="15.75">
      <c r="A25" s="16"/>
      <c r="B25" s="22" t="s">
        <v>29</v>
      </c>
      <c r="C25" s="23" t="s">
        <v>68</v>
      </c>
      <c r="D25" s="34"/>
      <c r="E25" s="23"/>
      <c r="F25" s="115"/>
      <c r="G25" s="38">
        <v>36.78</v>
      </c>
      <c r="H25" s="19"/>
    </row>
    <row r="26" spans="1:8" ht="15.75">
      <c r="A26" s="16"/>
      <c r="B26" s="22" t="s">
        <v>30</v>
      </c>
      <c r="C26" s="122" t="s">
        <v>45</v>
      </c>
      <c r="D26" s="34"/>
      <c r="E26" s="23"/>
      <c r="F26" s="115"/>
      <c r="G26" s="38">
        <v>36.88</v>
      </c>
      <c r="H26" s="19"/>
    </row>
    <row r="27" spans="1:8" ht="15.75">
      <c r="A27" s="16"/>
      <c r="B27" s="22" t="s">
        <v>31</v>
      </c>
      <c r="C27" s="23" t="s">
        <v>95</v>
      </c>
      <c r="D27" s="34"/>
      <c r="E27" s="23"/>
      <c r="F27" s="115">
        <v>11</v>
      </c>
      <c r="G27" s="38">
        <v>41.05</v>
      </c>
      <c r="H27" s="19"/>
    </row>
    <row r="28" spans="1:8" ht="15.75">
      <c r="A28" s="16"/>
      <c r="B28" s="22" t="s">
        <v>32</v>
      </c>
      <c r="C28" s="23" t="s">
        <v>4</v>
      </c>
      <c r="D28" s="34"/>
      <c r="E28" s="23"/>
      <c r="F28" s="115">
        <v>12</v>
      </c>
      <c r="G28" s="38">
        <v>41.96</v>
      </c>
      <c r="H28" s="19"/>
    </row>
    <row r="29" spans="1:8" ht="15.75">
      <c r="A29" s="16"/>
      <c r="B29" s="22" t="s">
        <v>33</v>
      </c>
      <c r="C29" s="23" t="s">
        <v>105</v>
      </c>
      <c r="D29" s="34"/>
      <c r="E29" s="23"/>
      <c r="F29" s="115"/>
      <c r="G29" s="38">
        <v>42.88</v>
      </c>
      <c r="H29" s="19"/>
    </row>
    <row r="30" spans="1:8" ht="15.75">
      <c r="A30" s="16"/>
      <c r="B30" s="22" t="s">
        <v>34</v>
      </c>
      <c r="C30" s="23" t="s">
        <v>65</v>
      </c>
      <c r="D30" s="34"/>
      <c r="E30" s="23"/>
      <c r="F30" s="115"/>
      <c r="G30" s="38">
        <v>45.05</v>
      </c>
      <c r="H30" s="19"/>
    </row>
    <row r="31" spans="1:8" ht="15.75">
      <c r="A31" s="16"/>
      <c r="B31" s="22" t="s">
        <v>35</v>
      </c>
      <c r="C31" s="23" t="s">
        <v>106</v>
      </c>
      <c r="D31" s="34"/>
      <c r="E31" s="23"/>
      <c r="F31" s="115"/>
      <c r="G31" s="38">
        <v>56.03</v>
      </c>
      <c r="H31" s="19"/>
    </row>
    <row r="32" spans="1:8" ht="15.75">
      <c r="A32" s="16"/>
      <c r="B32" s="24"/>
      <c r="C32" s="25"/>
      <c r="D32" s="35"/>
      <c r="E32" s="25"/>
      <c r="F32" s="25"/>
      <c r="G32" s="39"/>
      <c r="H32" s="19"/>
    </row>
    <row r="33" spans="1:8" ht="15.75">
      <c r="A33" s="26"/>
      <c r="B33" s="27"/>
      <c r="C33" s="28"/>
      <c r="D33" s="36"/>
      <c r="E33" s="28"/>
      <c r="F33" s="28"/>
      <c r="G33" s="27"/>
      <c r="H33" s="29"/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B6" sqref="B6"/>
    </sheetView>
  </sheetViews>
  <sheetFormatPr defaultColWidth="9.00390625" defaultRowHeight="12.75"/>
  <cols>
    <col min="1" max="1" width="1.75390625" style="1" customWidth="1"/>
    <col min="2" max="2" width="10.875" style="3" customWidth="1"/>
    <col min="3" max="3" width="22.75390625" style="1" customWidth="1"/>
    <col min="4" max="4" width="9.75390625" style="15" customWidth="1"/>
    <col min="5" max="6" width="9.75390625" style="1" customWidth="1"/>
    <col min="7" max="7" width="15.75390625" style="3" customWidth="1"/>
    <col min="8" max="8" width="1.75390625" style="1" customWidth="1"/>
    <col min="9" max="16384" width="9.125" style="1" customWidth="1"/>
  </cols>
  <sheetData>
    <row r="1" spans="2:6" ht="15.75">
      <c r="B1" s="2" t="s">
        <v>0</v>
      </c>
      <c r="C1"/>
      <c r="D1" s="42" t="s">
        <v>107</v>
      </c>
      <c r="E1" s="42"/>
      <c r="F1" s="42"/>
    </row>
    <row r="2" spans="2:6" ht="15.75">
      <c r="B2" s="2"/>
      <c r="C2"/>
      <c r="D2" s="42"/>
      <c r="E2" s="42"/>
      <c r="F2" s="42"/>
    </row>
    <row r="3" spans="2:6" ht="15.75">
      <c r="B3" s="2" t="s">
        <v>2</v>
      </c>
      <c r="C3"/>
      <c r="D3" s="42" t="s">
        <v>359</v>
      </c>
      <c r="E3" s="42"/>
      <c r="F3" s="42"/>
    </row>
    <row r="4" spans="2:6" ht="15.75">
      <c r="B4" s="2"/>
      <c r="C4"/>
      <c r="D4" s="42"/>
      <c r="E4" s="42"/>
      <c r="F4" s="42"/>
    </row>
    <row r="5" spans="2:6" ht="15.75">
      <c r="B5" s="2" t="s">
        <v>3</v>
      </c>
      <c r="C5"/>
      <c r="D5" s="42" t="s">
        <v>14</v>
      </c>
      <c r="E5" s="42"/>
      <c r="F5" s="42"/>
    </row>
    <row r="7" spans="2:6" ht="18">
      <c r="B7"/>
      <c r="C7" s="4" t="s">
        <v>38</v>
      </c>
      <c r="D7" s="30"/>
      <c r="F7" s="123" t="s">
        <v>356</v>
      </c>
    </row>
    <row r="9" spans="1:8" ht="7.5" customHeight="1">
      <c r="A9" s="5"/>
      <c r="B9" s="6"/>
      <c r="C9" s="7"/>
      <c r="D9" s="31"/>
      <c r="E9" s="7"/>
      <c r="F9" s="7"/>
      <c r="G9" s="6"/>
      <c r="H9" s="8"/>
    </row>
    <row r="10" spans="1:8" s="15" customFormat="1" ht="15">
      <c r="A10" s="9"/>
      <c r="B10" s="10" t="s">
        <v>7</v>
      </c>
      <c r="C10" s="11" t="s">
        <v>8</v>
      </c>
      <c r="D10" s="12" t="s">
        <v>9</v>
      </c>
      <c r="E10" s="11" t="s">
        <v>10</v>
      </c>
      <c r="F10" s="12" t="s">
        <v>11</v>
      </c>
      <c r="G10" s="13" t="s">
        <v>12</v>
      </c>
      <c r="H10" s="14"/>
    </row>
    <row r="11" spans="1:8" ht="7.5" customHeight="1">
      <c r="A11" s="16"/>
      <c r="B11" s="17"/>
      <c r="C11" s="18"/>
      <c r="D11" s="32"/>
      <c r="E11" s="18"/>
      <c r="F11" s="18"/>
      <c r="G11" s="17"/>
      <c r="H11" s="19"/>
    </row>
    <row r="12" spans="1:8" ht="15.75">
      <c r="A12" s="16"/>
      <c r="B12" s="20" t="s">
        <v>13</v>
      </c>
      <c r="C12" s="40" t="s">
        <v>4</v>
      </c>
      <c r="D12" s="33"/>
      <c r="E12" s="21"/>
      <c r="F12" s="21"/>
      <c r="G12" s="135">
        <v>31</v>
      </c>
      <c r="H12" s="19"/>
    </row>
    <row r="13" spans="1:8" ht="15.75">
      <c r="A13" s="16"/>
      <c r="B13" s="22" t="s">
        <v>15</v>
      </c>
      <c r="C13" s="41" t="s">
        <v>108</v>
      </c>
      <c r="D13" s="34"/>
      <c r="E13" s="23"/>
      <c r="F13" s="23"/>
      <c r="G13" s="134">
        <v>34</v>
      </c>
      <c r="H13" s="19"/>
    </row>
    <row r="14" spans="1:8" ht="15.75">
      <c r="A14" s="16"/>
      <c r="B14" s="22" t="s">
        <v>17</v>
      </c>
      <c r="C14" s="131" t="s">
        <v>54</v>
      </c>
      <c r="D14" s="34"/>
      <c r="E14" s="23"/>
      <c r="F14" s="23"/>
      <c r="G14" s="134">
        <v>34.6</v>
      </c>
      <c r="H14" s="19"/>
    </row>
    <row r="15" spans="1:8" ht="15.75">
      <c r="A15" s="16"/>
      <c r="B15" s="22" t="s">
        <v>19</v>
      </c>
      <c r="C15" s="131" t="s">
        <v>45</v>
      </c>
      <c r="D15" s="34"/>
      <c r="E15" s="23"/>
      <c r="F15" s="23"/>
      <c r="G15" s="134">
        <v>36</v>
      </c>
      <c r="H15" s="19"/>
    </row>
    <row r="16" spans="1:8" ht="15.75">
      <c r="A16" s="16"/>
      <c r="B16" s="22" t="s">
        <v>20</v>
      </c>
      <c r="C16" s="41" t="s">
        <v>109</v>
      </c>
      <c r="D16" s="34"/>
      <c r="E16" s="23"/>
      <c r="F16" s="23"/>
      <c r="G16" s="134">
        <v>38.6</v>
      </c>
      <c r="H16" s="19"/>
    </row>
    <row r="17" spans="1:8" ht="15.75">
      <c r="A17" s="16"/>
      <c r="B17" s="22" t="s">
        <v>21</v>
      </c>
      <c r="C17" s="41" t="s">
        <v>43</v>
      </c>
      <c r="D17" s="34"/>
      <c r="E17" s="23"/>
      <c r="F17" s="23"/>
      <c r="G17" s="134">
        <v>46</v>
      </c>
      <c r="H17" s="19"/>
    </row>
    <row r="18" spans="1:8" ht="15.75">
      <c r="A18" s="16"/>
      <c r="B18" s="22" t="s">
        <v>22</v>
      </c>
      <c r="C18" s="23" t="s">
        <v>110</v>
      </c>
      <c r="D18" s="34"/>
      <c r="E18" s="23"/>
      <c r="F18" s="23"/>
      <c r="G18" s="134">
        <v>55.9</v>
      </c>
      <c r="H18" s="19"/>
    </row>
    <row r="19" spans="1:8" ht="15.75">
      <c r="A19" s="16"/>
      <c r="B19" s="22" t="s">
        <v>23</v>
      </c>
      <c r="C19" s="23" t="s">
        <v>111</v>
      </c>
      <c r="D19" s="34"/>
      <c r="E19" s="23"/>
      <c r="F19" s="23"/>
      <c r="G19" s="134">
        <v>64</v>
      </c>
      <c r="H19" s="19"/>
    </row>
    <row r="20" spans="1:8" ht="15.75">
      <c r="A20" s="16"/>
      <c r="B20" s="22" t="s">
        <v>24</v>
      </c>
      <c r="C20" s="23" t="s">
        <v>112</v>
      </c>
      <c r="D20" s="34"/>
      <c r="E20" s="23"/>
      <c r="F20" s="23"/>
      <c r="G20" s="134">
        <v>64.8</v>
      </c>
      <c r="H20" s="19"/>
    </row>
    <row r="21" spans="1:8" ht="15.75">
      <c r="A21" s="16"/>
      <c r="B21" s="22" t="s">
        <v>25</v>
      </c>
      <c r="C21" s="23" t="s">
        <v>113</v>
      </c>
      <c r="D21" s="34"/>
      <c r="E21" s="23"/>
      <c r="F21" s="23"/>
      <c r="G21" s="134">
        <v>102</v>
      </c>
      <c r="H21" s="19"/>
    </row>
    <row r="22" spans="1:8" ht="15.75">
      <c r="A22" s="16"/>
      <c r="B22" s="22"/>
      <c r="C22" s="23"/>
      <c r="D22" s="34"/>
      <c r="E22" s="23"/>
      <c r="F22" s="23"/>
      <c r="G22" s="38"/>
      <c r="H22" s="19"/>
    </row>
    <row r="23" spans="1:8" ht="15.75">
      <c r="A23" s="16"/>
      <c r="B23" s="24"/>
      <c r="C23" s="25"/>
      <c r="D23" s="35"/>
      <c r="E23" s="25"/>
      <c r="F23" s="25"/>
      <c r="G23" s="39"/>
      <c r="H23" s="19"/>
    </row>
    <row r="24" spans="1:8" ht="15.75">
      <c r="A24" s="26"/>
      <c r="B24" s="27"/>
      <c r="C24" s="28"/>
      <c r="D24" s="36"/>
      <c r="E24" s="28"/>
      <c r="F24" s="28"/>
      <c r="G24" s="27"/>
      <c r="H24" s="29"/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roku 1996</dc:title>
  <dc:subject/>
  <dc:creator>Tichý</dc:creator>
  <cp:keywords/>
  <dc:description/>
  <cp:lastModifiedBy>Pavel</cp:lastModifiedBy>
  <cp:lastPrinted>2012-08-27T11:57:03Z</cp:lastPrinted>
  <dcterms:modified xsi:type="dcterms:W3CDTF">2012-08-27T12:07:15Z</dcterms:modified>
  <cp:category/>
  <cp:version/>
  <cp:contentType/>
  <cp:contentStatus/>
</cp:coreProperties>
</file>